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9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78e087fc972994cb/Documents/SUMup/EGIG-data-for-SUMup/"/>
    </mc:Choice>
  </mc:AlternateContent>
  <xr:revisionPtr revIDLastSave="0" documentId="10_ncr:8_{87FC2C5C-94A2-4821-BBF2-089D3E634DFE}" xr6:coauthVersionLast="47" xr6:coauthVersionMax="47" xr10:uidLastSave="{00000000-0000-0000-0000-000000000000}"/>
  <bookViews>
    <workbookView xWindow="35655" yWindow="825" windowWidth="38625" windowHeight="15225" xr2:uid="{20667F4C-2B79-438D-A2CE-792B6D91802F}"/>
  </bookViews>
  <sheets>
    <sheet name="header+full cores" sheetId="1" r:id="rId1"/>
    <sheet name="&lt;9 cm pieces" sheetId="2" r:id="rId2"/>
    <sheet name="2-3 cm pieces" sheetId="3" r:id="rId3"/>
    <sheet name="graphs" sheetId="4" r:id="rId4"/>
    <sheet name="graphs1" sheetId="5" r:id="rId5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L24" i="5" l="1"/>
  <c r="L25" i="5"/>
  <c r="L26" i="5"/>
  <c r="K51" i="4"/>
  <c r="K50" i="4"/>
  <c r="K49" i="4"/>
  <c r="L14" i="5"/>
  <c r="L15" i="5"/>
  <c r="L16" i="5"/>
  <c r="L17" i="5"/>
  <c r="L18" i="5"/>
  <c r="L19" i="5"/>
  <c r="L20" i="5"/>
  <c r="L13" i="5"/>
  <c r="M21" i="5"/>
  <c r="I6" i="3"/>
  <c r="I10" i="3"/>
  <c r="I12" i="3"/>
  <c r="I16" i="3"/>
  <c r="I20" i="3"/>
  <c r="I23" i="3"/>
  <c r="I27" i="3"/>
  <c r="I30" i="3"/>
  <c r="I34" i="3"/>
  <c r="I39" i="3"/>
  <c r="I44" i="3"/>
  <c r="I46" i="3"/>
  <c r="I50" i="3"/>
  <c r="I54" i="3"/>
  <c r="I56" i="3"/>
  <c r="I60" i="3"/>
  <c r="I63" i="3"/>
  <c r="I66" i="3"/>
  <c r="I69" i="3"/>
  <c r="I73" i="3"/>
  <c r="I77" i="3"/>
  <c r="I81" i="3"/>
  <c r="I85" i="3"/>
  <c r="I88" i="3"/>
  <c r="I90" i="3"/>
  <c r="I93" i="3"/>
  <c r="I96" i="3"/>
  <c r="I99" i="3"/>
  <c r="I103" i="3"/>
  <c r="I105" i="3"/>
  <c r="I108" i="3"/>
  <c r="I111" i="3"/>
  <c r="I114" i="3"/>
  <c r="I118" i="3"/>
  <c r="I2" i="3"/>
  <c r="G103" i="3"/>
  <c r="H103" i="3"/>
  <c r="G104" i="3"/>
  <c r="H104" i="3"/>
  <c r="G105" i="3"/>
  <c r="H105" i="3"/>
  <c r="G106" i="3"/>
  <c r="H106" i="3"/>
  <c r="G107" i="3"/>
  <c r="H107" i="3"/>
  <c r="G108" i="3"/>
  <c r="H108" i="3"/>
  <c r="G109" i="3"/>
  <c r="H109" i="3"/>
  <c r="G110" i="3"/>
  <c r="H110" i="3" s="1"/>
  <c r="G111" i="3"/>
  <c r="H111" i="3" s="1"/>
  <c r="G112" i="3"/>
  <c r="H112" i="3" s="1"/>
  <c r="G113" i="3"/>
  <c r="H113" i="3"/>
  <c r="G114" i="3"/>
  <c r="H114" i="3"/>
  <c r="G115" i="3"/>
  <c r="H115" i="3"/>
  <c r="G116" i="3"/>
  <c r="H116" i="3"/>
  <c r="G117" i="3"/>
  <c r="H117" i="3"/>
  <c r="G118" i="3"/>
  <c r="H118" i="3"/>
  <c r="G119" i="3"/>
  <c r="H119" i="3"/>
  <c r="G120" i="3"/>
  <c r="H120" i="3"/>
  <c r="C103" i="3"/>
  <c r="B104" i="3" s="1"/>
  <c r="C104" i="3" s="1"/>
  <c r="I104" i="3"/>
  <c r="C105" i="3"/>
  <c r="B106" i="3" s="1"/>
  <c r="I106" i="3" s="1"/>
  <c r="C108" i="3"/>
  <c r="B109" i="3" s="1"/>
  <c r="I109" i="3" s="1"/>
  <c r="C111" i="3"/>
  <c r="B112" i="3" s="1"/>
  <c r="C114" i="3"/>
  <c r="B115" i="3"/>
  <c r="C118" i="3"/>
  <c r="B119" i="3"/>
  <c r="G3" i="3"/>
  <c r="H3" i="3"/>
  <c r="G4" i="3"/>
  <c r="H4" i="3"/>
  <c r="G5" i="3"/>
  <c r="H5" i="3"/>
  <c r="G6" i="3"/>
  <c r="H6" i="3"/>
  <c r="G7" i="3"/>
  <c r="H7" i="3" s="1"/>
  <c r="G8" i="3"/>
  <c r="H8" i="3"/>
  <c r="G9" i="3"/>
  <c r="H9" i="3"/>
  <c r="G10" i="3"/>
  <c r="H10" i="3"/>
  <c r="G11" i="3"/>
  <c r="H11" i="3" s="1"/>
  <c r="G12" i="3"/>
  <c r="H12" i="3" s="1"/>
  <c r="G13" i="3"/>
  <c r="H13" i="3" s="1"/>
  <c r="G14" i="3"/>
  <c r="H14" i="3"/>
  <c r="G15" i="3"/>
  <c r="H15" i="3"/>
  <c r="G16" i="3"/>
  <c r="H16" i="3"/>
  <c r="G17" i="3"/>
  <c r="H17" i="3"/>
  <c r="G18" i="3"/>
  <c r="H18" i="3" s="1"/>
  <c r="G19" i="3"/>
  <c r="H19" i="3"/>
  <c r="G20" i="3"/>
  <c r="H20" i="3"/>
  <c r="G21" i="3"/>
  <c r="H21" i="3"/>
  <c r="G22" i="3"/>
  <c r="H22" i="3"/>
  <c r="G23" i="3"/>
  <c r="H23" i="3" s="1"/>
  <c r="G24" i="3"/>
  <c r="H24" i="3"/>
  <c r="G25" i="3"/>
  <c r="H25" i="3"/>
  <c r="G26" i="3"/>
  <c r="H26" i="3" s="1"/>
  <c r="G27" i="3"/>
  <c r="H27" i="3"/>
  <c r="G28" i="3"/>
  <c r="H28" i="3" s="1"/>
  <c r="G29" i="3"/>
  <c r="H29" i="3" s="1"/>
  <c r="G30" i="3"/>
  <c r="H30" i="3"/>
  <c r="G31" i="3"/>
  <c r="H31" i="3"/>
  <c r="G32" i="3"/>
  <c r="H32" i="3"/>
  <c r="G33" i="3"/>
  <c r="H33" i="3"/>
  <c r="G34" i="3"/>
  <c r="H34" i="3"/>
  <c r="G35" i="3"/>
  <c r="H35" i="3" s="1"/>
  <c r="G36" i="3"/>
  <c r="H36" i="3" s="1"/>
  <c r="G37" i="3"/>
  <c r="H37" i="3"/>
  <c r="G38" i="3"/>
  <c r="H38" i="3"/>
  <c r="G39" i="3"/>
  <c r="H39" i="3"/>
  <c r="G40" i="3"/>
  <c r="H40" i="3" s="1"/>
  <c r="G41" i="3"/>
  <c r="H41" i="3"/>
  <c r="G42" i="3"/>
  <c r="H42" i="3"/>
  <c r="G43" i="3"/>
  <c r="H43" i="3"/>
  <c r="G44" i="3"/>
  <c r="H44" i="3"/>
  <c r="G45" i="3"/>
  <c r="H45" i="3" s="1"/>
  <c r="G46" i="3"/>
  <c r="H46" i="3"/>
  <c r="G47" i="3"/>
  <c r="H47" i="3"/>
  <c r="G48" i="3"/>
  <c r="H48" i="3" s="1"/>
  <c r="G50" i="3"/>
  <c r="H50" i="3"/>
  <c r="G51" i="3"/>
  <c r="H51" i="3"/>
  <c r="G52" i="3"/>
  <c r="H52" i="3" s="1"/>
  <c r="G53" i="3"/>
  <c r="H53" i="3"/>
  <c r="G54" i="3"/>
  <c r="H54" i="3"/>
  <c r="G55" i="3"/>
  <c r="H55" i="3"/>
  <c r="G56" i="3"/>
  <c r="H56" i="3"/>
  <c r="G57" i="3"/>
  <c r="H57" i="3"/>
  <c r="G58" i="3"/>
  <c r="H58" i="3"/>
  <c r="G59" i="3"/>
  <c r="H59" i="3"/>
  <c r="G60" i="3"/>
  <c r="H60" i="3" s="1"/>
  <c r="G61" i="3"/>
  <c r="H61" i="3" s="1"/>
  <c r="G62" i="3"/>
  <c r="H62" i="3"/>
  <c r="G63" i="3"/>
  <c r="H63" i="3" s="1"/>
  <c r="G64" i="3"/>
  <c r="H64" i="3" s="1"/>
  <c r="G65" i="3"/>
  <c r="H65" i="3"/>
  <c r="G66" i="3"/>
  <c r="H66" i="3"/>
  <c r="G67" i="3"/>
  <c r="H67" i="3"/>
  <c r="G68" i="3"/>
  <c r="H68" i="3"/>
  <c r="G69" i="3"/>
  <c r="H69" i="3" s="1"/>
  <c r="G70" i="3"/>
  <c r="H70" i="3"/>
  <c r="G71" i="3"/>
  <c r="H71" i="3"/>
  <c r="G72" i="3"/>
  <c r="H72" i="3"/>
  <c r="G73" i="3"/>
  <c r="H73" i="3" s="1"/>
  <c r="G74" i="3"/>
  <c r="H74" i="3" s="1"/>
  <c r="G75" i="3"/>
  <c r="H75" i="3" s="1"/>
  <c r="G76" i="3"/>
  <c r="H76" i="3"/>
  <c r="G77" i="3"/>
  <c r="H77" i="3"/>
  <c r="G78" i="3"/>
  <c r="H78" i="3"/>
  <c r="G79" i="3"/>
  <c r="H79" i="3"/>
  <c r="G80" i="3"/>
  <c r="H80" i="3"/>
  <c r="G81" i="3"/>
  <c r="H81" i="3"/>
  <c r="G82" i="3"/>
  <c r="H82" i="3"/>
  <c r="G83" i="3"/>
  <c r="H83" i="3" s="1"/>
  <c r="G84" i="3"/>
  <c r="H84" i="3"/>
  <c r="G85" i="3"/>
  <c r="H85" i="3" s="1"/>
  <c r="G86" i="3"/>
  <c r="H86" i="3" s="1"/>
  <c r="G87" i="3"/>
  <c r="H87" i="3"/>
  <c r="G88" i="3"/>
  <c r="H88" i="3"/>
  <c r="G89" i="3"/>
  <c r="H89" i="3"/>
  <c r="G90" i="3"/>
  <c r="H90" i="3"/>
  <c r="G91" i="3"/>
  <c r="H91" i="3"/>
  <c r="G92" i="3"/>
  <c r="H92" i="3" s="1"/>
  <c r="G93" i="3"/>
  <c r="H93" i="3"/>
  <c r="G94" i="3"/>
  <c r="H94" i="3"/>
  <c r="G95" i="3"/>
  <c r="H95" i="3"/>
  <c r="G96" i="3"/>
  <c r="H96" i="3" s="1"/>
  <c r="G97" i="3"/>
  <c r="H97" i="3"/>
  <c r="G98" i="3"/>
  <c r="H98" i="3" s="1"/>
  <c r="G99" i="3"/>
  <c r="H99" i="3"/>
  <c r="G100" i="3"/>
  <c r="H100" i="3"/>
  <c r="G101" i="3"/>
  <c r="H101" i="3"/>
  <c r="G2" i="3"/>
  <c r="H2" i="3"/>
  <c r="C77" i="3"/>
  <c r="B78" i="3"/>
  <c r="I78" i="3" s="1"/>
  <c r="C81" i="3"/>
  <c r="B82" i="3"/>
  <c r="C82" i="3" s="1"/>
  <c r="I82" i="3"/>
  <c r="C85" i="3"/>
  <c r="B86" i="3"/>
  <c r="C86" i="3" s="1"/>
  <c r="B87" i="3" s="1"/>
  <c r="C88" i="3"/>
  <c r="B89" i="3"/>
  <c r="I89" i="3" s="1"/>
  <c r="C89" i="3"/>
  <c r="C90" i="3"/>
  <c r="B91" i="3" s="1"/>
  <c r="C93" i="3"/>
  <c r="B94" i="3" s="1"/>
  <c r="C96" i="3"/>
  <c r="B97" i="3" s="1"/>
  <c r="C99" i="3"/>
  <c r="B100" i="3"/>
  <c r="C54" i="3"/>
  <c r="B55" i="3"/>
  <c r="I55" i="3" s="1"/>
  <c r="C56" i="3"/>
  <c r="B57" i="3"/>
  <c r="C60" i="3"/>
  <c r="B61" i="3"/>
  <c r="I61" i="3" s="1"/>
  <c r="C63" i="3"/>
  <c r="B64" i="3"/>
  <c r="C66" i="3"/>
  <c r="B67" i="3"/>
  <c r="C67" i="3" s="1"/>
  <c r="B68" i="3" s="1"/>
  <c r="I67" i="3"/>
  <c r="C69" i="3"/>
  <c r="B70" i="3"/>
  <c r="I70" i="3"/>
  <c r="C70" i="3"/>
  <c r="B71" i="3"/>
  <c r="C71" i="3" s="1"/>
  <c r="B72" i="3" s="1"/>
  <c r="C73" i="3"/>
  <c r="B74" i="3" s="1"/>
  <c r="C50" i="3"/>
  <c r="B51" i="3" s="1"/>
  <c r="B36" i="3"/>
  <c r="C36" i="3" s="1"/>
  <c r="B37" i="3" s="1"/>
  <c r="I36" i="3"/>
  <c r="C30" i="3"/>
  <c r="B31" i="3" s="1"/>
  <c r="C34" i="3"/>
  <c r="B35" i="3" s="1"/>
  <c r="C44" i="3"/>
  <c r="B45" i="3"/>
  <c r="C45" i="3" s="1"/>
  <c r="I45" i="3"/>
  <c r="C39" i="3"/>
  <c r="B40" i="3"/>
  <c r="I40" i="3"/>
  <c r="C40" i="3"/>
  <c r="B41" i="3"/>
  <c r="I41" i="3" s="1"/>
  <c r="C46" i="3"/>
  <c r="B47" i="3"/>
  <c r="I47" i="3"/>
  <c r="C47" i="3"/>
  <c r="B48" i="3"/>
  <c r="C16" i="3"/>
  <c r="B17" i="3" s="1"/>
  <c r="C20" i="3"/>
  <c r="B21" i="3" s="1"/>
  <c r="C23" i="3"/>
  <c r="B24" i="3"/>
  <c r="C27" i="3"/>
  <c r="B28" i="3"/>
  <c r="I28" i="3" s="1"/>
  <c r="C12" i="3"/>
  <c r="B13" i="3" s="1"/>
  <c r="I13" i="3" s="1"/>
  <c r="C10" i="3"/>
  <c r="B11" i="3"/>
  <c r="I11" i="3"/>
  <c r="C6" i="3"/>
  <c r="B7" i="3"/>
  <c r="C7" i="3" s="1"/>
  <c r="B8" i="3" s="1"/>
  <c r="I7" i="3"/>
  <c r="C2" i="3"/>
  <c r="B3" i="3"/>
  <c r="I18" i="1"/>
  <c r="G18" i="1" s="1"/>
  <c r="I19" i="1"/>
  <c r="G19" i="1" s="1"/>
  <c r="I20" i="1"/>
  <c r="G20" i="1" s="1"/>
  <c r="I21" i="1"/>
  <c r="G21" i="1" s="1"/>
  <c r="I22" i="1"/>
  <c r="G22" i="1" s="1"/>
  <c r="I23" i="1"/>
  <c r="G23" i="1" s="1"/>
  <c r="I24" i="1"/>
  <c r="G24" i="1" s="1"/>
  <c r="I17" i="1"/>
  <c r="G17" i="1" s="1"/>
  <c r="C114" i="2"/>
  <c r="B115" i="2"/>
  <c r="H115" i="2" s="1"/>
  <c r="C115" i="2"/>
  <c r="B116" i="2"/>
  <c r="H116" i="2" s="1"/>
  <c r="C116" i="2"/>
  <c r="B117" i="2"/>
  <c r="I114" i="2"/>
  <c r="G114" i="2"/>
  <c r="I115" i="2"/>
  <c r="G115" i="2" s="1"/>
  <c r="I116" i="2"/>
  <c r="I117" i="2"/>
  <c r="G117" i="2" s="1"/>
  <c r="I118" i="2"/>
  <c r="G118" i="2" s="1"/>
  <c r="I119" i="2"/>
  <c r="G119" i="2"/>
  <c r="I120" i="2"/>
  <c r="G120" i="2" s="1"/>
  <c r="I121" i="2"/>
  <c r="G121" i="2" s="1"/>
  <c r="I122" i="2"/>
  <c r="G122" i="2"/>
  <c r="I123" i="2"/>
  <c r="G123" i="2" s="1"/>
  <c r="I124" i="2"/>
  <c r="G124" i="2" s="1"/>
  <c r="I125" i="2"/>
  <c r="G125" i="2" s="1"/>
  <c r="I126" i="2"/>
  <c r="G126" i="2"/>
  <c r="I127" i="2"/>
  <c r="G127" i="2"/>
  <c r="I128" i="2"/>
  <c r="G128" i="2" s="1"/>
  <c r="I129" i="2"/>
  <c r="G129" i="2" s="1"/>
  <c r="I130" i="2"/>
  <c r="G130" i="2" s="1"/>
  <c r="I131" i="2"/>
  <c r="G131" i="2" s="1"/>
  <c r="I132" i="2"/>
  <c r="G132" i="2" s="1"/>
  <c r="H114" i="2"/>
  <c r="G116" i="2"/>
  <c r="C97" i="2"/>
  <c r="B98" i="2"/>
  <c r="C98" i="2"/>
  <c r="B99" i="2" s="1"/>
  <c r="C99" i="2" s="1"/>
  <c r="G108" i="2"/>
  <c r="G109" i="2"/>
  <c r="H97" i="2"/>
  <c r="H98" i="2"/>
  <c r="I97" i="2"/>
  <c r="G97" i="2" s="1"/>
  <c r="I98" i="2"/>
  <c r="G98" i="2"/>
  <c r="I99" i="2"/>
  <c r="G99" i="2" s="1"/>
  <c r="I100" i="2"/>
  <c r="G100" i="2" s="1"/>
  <c r="I101" i="2"/>
  <c r="G101" i="2" s="1"/>
  <c r="I102" i="2"/>
  <c r="G102" i="2"/>
  <c r="I103" i="2"/>
  <c r="G103" i="2" s="1"/>
  <c r="I104" i="2"/>
  <c r="G104" i="2" s="1"/>
  <c r="I105" i="2"/>
  <c r="G105" i="2" s="1"/>
  <c r="I106" i="2"/>
  <c r="G106" i="2"/>
  <c r="I107" i="2"/>
  <c r="G107" i="2"/>
  <c r="I108" i="2"/>
  <c r="I109" i="2"/>
  <c r="I110" i="2"/>
  <c r="G110" i="2"/>
  <c r="I111" i="2"/>
  <c r="G111" i="2"/>
  <c r="I112" i="2"/>
  <c r="G112" i="2" s="1"/>
  <c r="C82" i="2"/>
  <c r="B83" i="2"/>
  <c r="I82" i="2"/>
  <c r="G82" i="2" s="1"/>
  <c r="I83" i="2"/>
  <c r="G83" i="2" s="1"/>
  <c r="I84" i="2"/>
  <c r="G84" i="2" s="1"/>
  <c r="I85" i="2"/>
  <c r="G85" i="2" s="1"/>
  <c r="I86" i="2"/>
  <c r="G86" i="2" s="1"/>
  <c r="I87" i="2"/>
  <c r="G87" i="2" s="1"/>
  <c r="I88" i="2"/>
  <c r="I89" i="2"/>
  <c r="G89" i="2" s="1"/>
  <c r="I90" i="2"/>
  <c r="G90" i="2" s="1"/>
  <c r="I91" i="2"/>
  <c r="G91" i="2"/>
  <c r="I92" i="2"/>
  <c r="I93" i="2"/>
  <c r="I94" i="2"/>
  <c r="I95" i="2"/>
  <c r="G95" i="2"/>
  <c r="H82" i="2"/>
  <c r="G88" i="2"/>
  <c r="G92" i="2"/>
  <c r="G93" i="2"/>
  <c r="G94" i="2"/>
  <c r="G72" i="2"/>
  <c r="H66" i="2"/>
  <c r="C66" i="2"/>
  <c r="B67" i="2" s="1"/>
  <c r="I66" i="2"/>
  <c r="G66" i="2" s="1"/>
  <c r="I67" i="2"/>
  <c r="G67" i="2"/>
  <c r="I68" i="2"/>
  <c r="G68" i="2" s="1"/>
  <c r="I69" i="2"/>
  <c r="G69" i="2" s="1"/>
  <c r="I70" i="2"/>
  <c r="G70" i="2"/>
  <c r="I71" i="2"/>
  <c r="G71" i="2"/>
  <c r="I72" i="2"/>
  <c r="I73" i="2"/>
  <c r="G73" i="2" s="1"/>
  <c r="I74" i="2"/>
  <c r="G74" i="2" s="1"/>
  <c r="I75" i="2"/>
  <c r="G75" i="2" s="1"/>
  <c r="I76" i="2"/>
  <c r="G76" i="2" s="1"/>
  <c r="I77" i="2"/>
  <c r="G77" i="2" s="1"/>
  <c r="I78" i="2"/>
  <c r="G78" i="2" s="1"/>
  <c r="I79" i="2"/>
  <c r="G79" i="2"/>
  <c r="I80" i="2"/>
  <c r="G80" i="2" s="1"/>
  <c r="C49" i="2"/>
  <c r="B50" i="2"/>
  <c r="H50" i="2" s="1"/>
  <c r="H49" i="2"/>
  <c r="I49" i="2"/>
  <c r="G49" i="2"/>
  <c r="I50" i="2"/>
  <c r="G50" i="2"/>
  <c r="I51" i="2"/>
  <c r="G51" i="2" s="1"/>
  <c r="I52" i="2"/>
  <c r="G52" i="2" s="1"/>
  <c r="I53" i="2"/>
  <c r="G53" i="2"/>
  <c r="I54" i="2"/>
  <c r="G54" i="2"/>
  <c r="I55" i="2"/>
  <c r="G55" i="2"/>
  <c r="I56" i="2"/>
  <c r="G56" i="2" s="1"/>
  <c r="I57" i="2"/>
  <c r="G57" i="2"/>
  <c r="I58" i="2"/>
  <c r="G58" i="2"/>
  <c r="I59" i="2"/>
  <c r="G59" i="2" s="1"/>
  <c r="I60" i="2"/>
  <c r="G60" i="2" s="1"/>
  <c r="I61" i="2"/>
  <c r="G61" i="2"/>
  <c r="I62" i="2"/>
  <c r="G62" i="2" s="1"/>
  <c r="I63" i="2"/>
  <c r="G63" i="2" s="1"/>
  <c r="I64" i="2"/>
  <c r="G64" i="2" s="1"/>
  <c r="H32" i="2"/>
  <c r="C32" i="2"/>
  <c r="B33" i="2"/>
  <c r="I31" i="2"/>
  <c r="I32" i="2"/>
  <c r="G32" i="2"/>
  <c r="I33" i="2"/>
  <c r="G33" i="2" s="1"/>
  <c r="I34" i="2"/>
  <c r="G34" i="2"/>
  <c r="I35" i="2"/>
  <c r="G35" i="2" s="1"/>
  <c r="I36" i="2"/>
  <c r="G36" i="2"/>
  <c r="I37" i="2"/>
  <c r="G37" i="2" s="1"/>
  <c r="I38" i="2"/>
  <c r="G38" i="2" s="1"/>
  <c r="I39" i="2"/>
  <c r="G39" i="2" s="1"/>
  <c r="I40" i="2"/>
  <c r="G40" i="2" s="1"/>
  <c r="I41" i="2"/>
  <c r="G41" i="2" s="1"/>
  <c r="I42" i="2"/>
  <c r="G42" i="2"/>
  <c r="I43" i="2"/>
  <c r="G43" i="2"/>
  <c r="I44" i="2"/>
  <c r="G44" i="2"/>
  <c r="I45" i="2"/>
  <c r="G45" i="2" s="1"/>
  <c r="I46" i="2"/>
  <c r="G46" i="2"/>
  <c r="I47" i="2"/>
  <c r="G47" i="2"/>
  <c r="H18" i="1"/>
  <c r="H19" i="1"/>
  <c r="H20" i="1"/>
  <c r="H21" i="1"/>
  <c r="H22" i="1"/>
  <c r="H23" i="1"/>
  <c r="H24" i="1"/>
  <c r="H17" i="1"/>
  <c r="C2" i="2"/>
  <c r="B3" i="2" s="1"/>
  <c r="C3" i="2" s="1"/>
  <c r="B4" i="2" s="1"/>
  <c r="H4" i="2" s="1"/>
  <c r="C4" i="2"/>
  <c r="B5" i="2"/>
  <c r="H18" i="2"/>
  <c r="C18" i="2"/>
  <c r="B19" i="2"/>
  <c r="H19" i="2"/>
  <c r="C19" i="2"/>
  <c r="B20" i="2"/>
  <c r="H2" i="2"/>
  <c r="I3" i="2"/>
  <c r="G3" i="2"/>
  <c r="I4" i="2"/>
  <c r="G4" i="2"/>
  <c r="I5" i="2"/>
  <c r="G5" i="2" s="1"/>
  <c r="I6" i="2"/>
  <c r="G6" i="2" s="1"/>
  <c r="I7" i="2"/>
  <c r="G7" i="2" s="1"/>
  <c r="I8" i="2"/>
  <c r="G8" i="2"/>
  <c r="I9" i="2"/>
  <c r="G9" i="2" s="1"/>
  <c r="I10" i="2"/>
  <c r="G10" i="2"/>
  <c r="I11" i="2"/>
  <c r="G11" i="2" s="1"/>
  <c r="I12" i="2"/>
  <c r="G12" i="2"/>
  <c r="I13" i="2"/>
  <c r="G13" i="2"/>
  <c r="I14" i="2"/>
  <c r="G14" i="2"/>
  <c r="I15" i="2"/>
  <c r="G15" i="2"/>
  <c r="I16" i="2"/>
  <c r="G16" i="2"/>
  <c r="I18" i="2"/>
  <c r="G18" i="2" s="1"/>
  <c r="I19" i="2"/>
  <c r="G19" i="2" s="1"/>
  <c r="I20" i="2"/>
  <c r="G20" i="2" s="1"/>
  <c r="I21" i="2"/>
  <c r="G21" i="2"/>
  <c r="I22" i="2"/>
  <c r="G22" i="2"/>
  <c r="I23" i="2"/>
  <c r="G23" i="2"/>
  <c r="I24" i="2"/>
  <c r="G24" i="2" s="1"/>
  <c r="I25" i="2"/>
  <c r="G25" i="2"/>
  <c r="I26" i="2"/>
  <c r="G26" i="2"/>
  <c r="I27" i="2"/>
  <c r="G27" i="2"/>
  <c r="I28" i="2"/>
  <c r="G28" i="2"/>
  <c r="I29" i="2"/>
  <c r="G29" i="2" s="1"/>
  <c r="I30" i="2"/>
  <c r="G30" i="2" s="1"/>
  <c r="I2" i="2"/>
  <c r="G2" i="2"/>
  <c r="C19" i="1"/>
  <c r="C20" i="1"/>
  <c r="C21" i="1"/>
  <c r="C22" i="1"/>
  <c r="C23" i="1"/>
  <c r="C24" i="1"/>
  <c r="C18" i="1"/>
  <c r="C17" i="1"/>
  <c r="I24" i="3"/>
  <c r="C24" i="3"/>
  <c r="B25" i="3"/>
  <c r="C25" i="3" s="1"/>
  <c r="B26" i="3" s="1"/>
  <c r="H5" i="2"/>
  <c r="C5" i="2"/>
  <c r="B6" i="2"/>
  <c r="B100" i="2"/>
  <c r="C100" i="2" s="1"/>
  <c r="B101" i="2" s="1"/>
  <c r="C101" i="2" s="1"/>
  <c r="B102" i="2" s="1"/>
  <c r="C64" i="3"/>
  <c r="B65" i="3"/>
  <c r="I65" i="3" s="1"/>
  <c r="I64" i="3"/>
  <c r="I57" i="3"/>
  <c r="C57" i="3"/>
  <c r="B58" i="3"/>
  <c r="I58" i="3" s="1"/>
  <c r="C78" i="3"/>
  <c r="B79" i="3" s="1"/>
  <c r="I119" i="3"/>
  <c r="C119" i="3"/>
  <c r="B120" i="3"/>
  <c r="C120" i="3" s="1"/>
  <c r="C11" i="3"/>
  <c r="C55" i="3"/>
  <c r="B83" i="3"/>
  <c r="I83" i="3" s="1"/>
  <c r="I120" i="3"/>
  <c r="C83" i="3"/>
  <c r="B84" i="3"/>
  <c r="H100" i="2"/>
  <c r="I112" i="3" l="1"/>
  <c r="C112" i="3"/>
  <c r="B113" i="3" s="1"/>
  <c r="C74" i="3"/>
  <c r="B75" i="3" s="1"/>
  <c r="I74" i="3"/>
  <c r="C26" i="3"/>
  <c r="I26" i="3"/>
  <c r="C67" i="2"/>
  <c r="B68" i="2" s="1"/>
  <c r="C68" i="2" s="1"/>
  <c r="B69" i="2" s="1"/>
  <c r="H67" i="2"/>
  <c r="G17" i="2"/>
  <c r="C106" i="3"/>
  <c r="B107" i="3" s="1"/>
  <c r="C28" i="3"/>
  <c r="B29" i="3" s="1"/>
  <c r="C29" i="3" s="1"/>
  <c r="C13" i="3"/>
  <c r="B14" i="3" s="1"/>
  <c r="C14" i="3" s="1"/>
  <c r="B15" i="3" s="1"/>
  <c r="G31" i="2"/>
  <c r="I71" i="3"/>
  <c r="C61" i="3"/>
  <c r="B62" i="3" s="1"/>
  <c r="I62" i="3" s="1"/>
  <c r="C65" i="3"/>
  <c r="C109" i="3"/>
  <c r="B110" i="3" s="1"/>
  <c r="I110" i="3" s="1"/>
  <c r="I86" i="3"/>
  <c r="I79" i="3"/>
  <c r="C79" i="3"/>
  <c r="B80" i="3" s="1"/>
  <c r="C102" i="2"/>
  <c r="B103" i="2" s="1"/>
  <c r="H102" i="2"/>
  <c r="I48" i="3"/>
  <c r="C48" i="3"/>
  <c r="I72" i="3"/>
  <c r="C72" i="3"/>
  <c r="G133" i="2"/>
  <c r="C3" i="3"/>
  <c r="B4" i="3" s="1"/>
  <c r="I3" i="3"/>
  <c r="C83" i="2"/>
  <c r="B84" i="2" s="1"/>
  <c r="H83" i="2"/>
  <c r="C117" i="2"/>
  <c r="B118" i="2" s="1"/>
  <c r="H117" i="2"/>
  <c r="I107" i="3"/>
  <c r="C107" i="3"/>
  <c r="H20" i="2"/>
  <c r="C20" i="2"/>
  <c r="B21" i="2" s="1"/>
  <c r="C33" i="2"/>
  <c r="B34" i="2" s="1"/>
  <c r="H33" i="2"/>
  <c r="I87" i="3"/>
  <c r="C87" i="3"/>
  <c r="C6" i="2"/>
  <c r="B7" i="2" s="1"/>
  <c r="H6" i="2"/>
  <c r="G113" i="2"/>
  <c r="G96" i="2"/>
  <c r="G65" i="2"/>
  <c r="C41" i="3"/>
  <c r="B42" i="3" s="1"/>
  <c r="I84" i="3"/>
  <c r="C84" i="3"/>
  <c r="I51" i="3"/>
  <c r="C51" i="3"/>
  <c r="B52" i="3" s="1"/>
  <c r="I115" i="3"/>
  <c r="C115" i="3"/>
  <c r="B116" i="3" s="1"/>
  <c r="H101" i="2"/>
  <c r="I97" i="3"/>
  <c r="C97" i="3"/>
  <c r="B98" i="3" s="1"/>
  <c r="I75" i="3"/>
  <c r="C75" i="3"/>
  <c r="B76" i="3" s="1"/>
  <c r="G48" i="2"/>
  <c r="I8" i="3"/>
  <c r="C8" i="3"/>
  <c r="B9" i="3" s="1"/>
  <c r="I68" i="3"/>
  <c r="C68" i="3"/>
  <c r="I14" i="3"/>
  <c r="G81" i="2"/>
  <c r="C58" i="3"/>
  <c r="B59" i="3" s="1"/>
  <c r="H68" i="2"/>
  <c r="I35" i="3"/>
  <c r="C35" i="3"/>
  <c r="H3" i="2"/>
  <c r="I31" i="3"/>
  <c r="C31" i="3"/>
  <c r="B32" i="3" s="1"/>
  <c r="C50" i="2"/>
  <c r="B51" i="2" s="1"/>
  <c r="I37" i="3"/>
  <c r="C37" i="3"/>
  <c r="B38" i="3" s="1"/>
  <c r="C21" i="3"/>
  <c r="B22" i="3" s="1"/>
  <c r="I21" i="3"/>
  <c r="I17" i="3"/>
  <c r="C17" i="3"/>
  <c r="B18" i="3" s="1"/>
  <c r="C100" i="3"/>
  <c r="B101" i="3" s="1"/>
  <c r="I100" i="3"/>
  <c r="I94" i="3"/>
  <c r="C94" i="3"/>
  <c r="B95" i="3" s="1"/>
  <c r="C91" i="3"/>
  <c r="B92" i="3" s="1"/>
  <c r="I91" i="3"/>
  <c r="I25" i="3"/>
  <c r="H99" i="2"/>
  <c r="L27" i="5"/>
  <c r="C110" i="3" l="1"/>
  <c r="I113" i="3"/>
  <c r="C113" i="3"/>
  <c r="I29" i="3"/>
  <c r="C62" i="3"/>
  <c r="C38" i="3"/>
  <c r="I38" i="3"/>
  <c r="C51" i="2"/>
  <c r="B52" i="2" s="1"/>
  <c r="H51" i="2"/>
  <c r="C52" i="3"/>
  <c r="B53" i="3" s="1"/>
  <c r="I52" i="3"/>
  <c r="H34" i="2"/>
  <c r="C34" i="2"/>
  <c r="B35" i="2" s="1"/>
  <c r="I32" i="3"/>
  <c r="C32" i="3"/>
  <c r="B33" i="3" s="1"/>
  <c r="I116" i="3"/>
  <c r="C116" i="3"/>
  <c r="B117" i="3" s="1"/>
  <c r="H118" i="2"/>
  <c r="C118" i="2"/>
  <c r="B119" i="2" s="1"/>
  <c r="C84" i="2"/>
  <c r="B85" i="2" s="1"/>
  <c r="H84" i="2"/>
  <c r="C69" i="2"/>
  <c r="B70" i="2" s="1"/>
  <c r="H69" i="2"/>
  <c r="C4" i="3"/>
  <c r="B5" i="3" s="1"/>
  <c r="I4" i="3"/>
  <c r="I42" i="3"/>
  <c r="C42" i="3"/>
  <c r="B43" i="3" s="1"/>
  <c r="I92" i="3"/>
  <c r="C92" i="3"/>
  <c r="I95" i="3"/>
  <c r="C95" i="3"/>
  <c r="I59" i="3"/>
  <c r="C59" i="3"/>
  <c r="I22" i="3"/>
  <c r="C22" i="3"/>
  <c r="I76" i="3"/>
  <c r="C76" i="3"/>
  <c r="C21" i="2"/>
  <c r="B22" i="2" s="1"/>
  <c r="H21" i="2"/>
  <c r="I98" i="3"/>
  <c r="C98" i="3"/>
  <c r="C15" i="3"/>
  <c r="I15" i="3"/>
  <c r="I101" i="3"/>
  <c r="C101" i="3"/>
  <c r="C18" i="3"/>
  <c r="B19" i="3" s="1"/>
  <c r="I18" i="3"/>
  <c r="C103" i="2"/>
  <c r="B104" i="2" s="1"/>
  <c r="H103" i="2"/>
  <c r="H7" i="2"/>
  <c r="C7" i="2"/>
  <c r="B8" i="2" s="1"/>
  <c r="I80" i="3"/>
  <c r="C80" i="3"/>
  <c r="I9" i="3"/>
  <c r="C9" i="3"/>
  <c r="I33" i="3" l="1"/>
  <c r="C33" i="3"/>
  <c r="H35" i="2"/>
  <c r="C35" i="2"/>
  <c r="B36" i="2" s="1"/>
  <c r="I43" i="3"/>
  <c r="C43" i="3"/>
  <c r="H104" i="2"/>
  <c r="C104" i="2"/>
  <c r="B105" i="2" s="1"/>
  <c r="I19" i="3"/>
  <c r="C19" i="3"/>
  <c r="I5" i="3"/>
  <c r="C5" i="3"/>
  <c r="C70" i="2"/>
  <c r="B71" i="2" s="1"/>
  <c r="H70" i="2"/>
  <c r="C85" i="2"/>
  <c r="B86" i="2" s="1"/>
  <c r="H85" i="2"/>
  <c r="C119" i="2"/>
  <c r="B120" i="2" s="1"/>
  <c r="H119" i="2"/>
  <c r="I117" i="3"/>
  <c r="C117" i="3"/>
  <c r="H22" i="2"/>
  <c r="C22" i="2"/>
  <c r="B23" i="2" s="1"/>
  <c r="C53" i="3"/>
  <c r="I53" i="3"/>
  <c r="C52" i="2"/>
  <c r="B53" i="2" s="1"/>
  <c r="H52" i="2"/>
  <c r="C8" i="2"/>
  <c r="B9" i="2" s="1"/>
  <c r="H8" i="2"/>
  <c r="H36" i="2" l="1"/>
  <c r="C36" i="2"/>
  <c r="B37" i="2" s="1"/>
  <c r="C23" i="2"/>
  <c r="B24" i="2" s="1"/>
  <c r="H23" i="2"/>
  <c r="H9" i="2"/>
  <c r="C9" i="2"/>
  <c r="B10" i="2" s="1"/>
  <c r="H53" i="2"/>
  <c r="C53" i="2"/>
  <c r="B54" i="2" s="1"/>
  <c r="C120" i="2"/>
  <c r="B121" i="2" s="1"/>
  <c r="H120" i="2"/>
  <c r="H86" i="2"/>
  <c r="C86" i="2"/>
  <c r="B87" i="2" s="1"/>
  <c r="C71" i="2"/>
  <c r="B72" i="2" s="1"/>
  <c r="H71" i="2"/>
  <c r="H105" i="2"/>
  <c r="C105" i="2"/>
  <c r="B106" i="2" s="1"/>
  <c r="H106" i="2" l="1"/>
  <c r="C106" i="2"/>
  <c r="B107" i="2" s="1"/>
  <c r="H72" i="2"/>
  <c r="C72" i="2"/>
  <c r="B73" i="2" s="1"/>
  <c r="C87" i="2"/>
  <c r="B88" i="2" s="1"/>
  <c r="H87" i="2"/>
  <c r="H121" i="2"/>
  <c r="C121" i="2"/>
  <c r="B122" i="2" s="1"/>
  <c r="H54" i="2"/>
  <c r="C54" i="2"/>
  <c r="B55" i="2" s="1"/>
  <c r="C10" i="2"/>
  <c r="B11" i="2" s="1"/>
  <c r="H10" i="2"/>
  <c r="H24" i="2"/>
  <c r="C24" i="2"/>
  <c r="B25" i="2" s="1"/>
  <c r="C37" i="2"/>
  <c r="B38" i="2" s="1"/>
  <c r="H37" i="2"/>
  <c r="C38" i="2" l="1"/>
  <c r="B39" i="2" s="1"/>
  <c r="H38" i="2"/>
  <c r="C25" i="2"/>
  <c r="B26" i="2" s="1"/>
  <c r="H25" i="2"/>
  <c r="C11" i="2"/>
  <c r="B12" i="2" s="1"/>
  <c r="H11" i="2"/>
  <c r="H55" i="2"/>
  <c r="C55" i="2"/>
  <c r="B56" i="2" s="1"/>
  <c r="H122" i="2"/>
  <c r="C122" i="2"/>
  <c r="B123" i="2" s="1"/>
  <c r="H88" i="2"/>
  <c r="C88" i="2"/>
  <c r="B89" i="2" s="1"/>
  <c r="H73" i="2"/>
  <c r="C73" i="2"/>
  <c r="B74" i="2" s="1"/>
  <c r="C107" i="2"/>
  <c r="B108" i="2" s="1"/>
  <c r="H107" i="2"/>
  <c r="C12" i="2" l="1"/>
  <c r="B13" i="2" s="1"/>
  <c r="H12" i="2"/>
  <c r="H26" i="2"/>
  <c r="C26" i="2"/>
  <c r="B27" i="2" s="1"/>
  <c r="C39" i="2"/>
  <c r="B40" i="2" s="1"/>
  <c r="H39" i="2"/>
  <c r="C108" i="2"/>
  <c r="B109" i="2" s="1"/>
  <c r="H108" i="2"/>
  <c r="C74" i="2"/>
  <c r="B75" i="2" s="1"/>
  <c r="H74" i="2"/>
  <c r="C89" i="2"/>
  <c r="B90" i="2" s="1"/>
  <c r="H89" i="2"/>
  <c r="C123" i="2"/>
  <c r="B124" i="2" s="1"/>
  <c r="H123" i="2"/>
  <c r="C56" i="2"/>
  <c r="B57" i="2" s="1"/>
  <c r="H56" i="2"/>
  <c r="H57" i="2" l="1"/>
  <c r="C57" i="2"/>
  <c r="B58" i="2" s="1"/>
  <c r="H124" i="2"/>
  <c r="C124" i="2"/>
  <c r="B125" i="2" s="1"/>
  <c r="C90" i="2"/>
  <c r="B91" i="2" s="1"/>
  <c r="H90" i="2"/>
  <c r="H75" i="2"/>
  <c r="C75" i="2"/>
  <c r="B76" i="2" s="1"/>
  <c r="C109" i="2"/>
  <c r="B110" i="2" s="1"/>
  <c r="H109" i="2"/>
  <c r="H40" i="2"/>
  <c r="C40" i="2"/>
  <c r="B41" i="2" s="1"/>
  <c r="H27" i="2"/>
  <c r="C27" i="2"/>
  <c r="B28" i="2" s="1"/>
  <c r="H13" i="2"/>
  <c r="C13" i="2"/>
  <c r="B14" i="2" s="1"/>
  <c r="C14" i="2" l="1"/>
  <c r="B15" i="2" s="1"/>
  <c r="H14" i="2"/>
  <c r="H28" i="2"/>
  <c r="C28" i="2"/>
  <c r="B29" i="2" s="1"/>
  <c r="C41" i="2"/>
  <c r="B42" i="2" s="1"/>
  <c r="H41" i="2"/>
  <c r="C110" i="2"/>
  <c r="B111" i="2" s="1"/>
  <c r="H110" i="2"/>
  <c r="H76" i="2"/>
  <c r="C76" i="2"/>
  <c r="B77" i="2" s="1"/>
  <c r="H91" i="2"/>
  <c r="C91" i="2"/>
  <c r="B92" i="2" s="1"/>
  <c r="C125" i="2"/>
  <c r="B126" i="2" s="1"/>
  <c r="H125" i="2"/>
  <c r="H58" i="2"/>
  <c r="C58" i="2"/>
  <c r="B59" i="2" s="1"/>
  <c r="C42" i="2" l="1"/>
  <c r="B43" i="2" s="1"/>
  <c r="H42" i="2"/>
  <c r="H29" i="2"/>
  <c r="C29" i="2"/>
  <c r="B30" i="2" s="1"/>
  <c r="H15" i="2"/>
  <c r="C15" i="2"/>
  <c r="B16" i="2" s="1"/>
  <c r="C59" i="2"/>
  <c r="B60" i="2" s="1"/>
  <c r="H59" i="2"/>
  <c r="H126" i="2"/>
  <c r="C126" i="2"/>
  <c r="B127" i="2" s="1"/>
  <c r="H92" i="2"/>
  <c r="C92" i="2"/>
  <c r="B93" i="2" s="1"/>
  <c r="C77" i="2"/>
  <c r="B78" i="2" s="1"/>
  <c r="H77" i="2"/>
  <c r="C111" i="2"/>
  <c r="B112" i="2" s="1"/>
  <c r="H111" i="2"/>
  <c r="C30" i="2" l="1"/>
  <c r="H30" i="2"/>
  <c r="H43" i="2"/>
  <c r="C43" i="2"/>
  <c r="B44" i="2" s="1"/>
  <c r="H112" i="2"/>
  <c r="C112" i="2"/>
  <c r="H78" i="2"/>
  <c r="C78" i="2"/>
  <c r="B79" i="2" s="1"/>
  <c r="H93" i="2"/>
  <c r="C93" i="2"/>
  <c r="B94" i="2" s="1"/>
  <c r="C127" i="2"/>
  <c r="B128" i="2" s="1"/>
  <c r="H127" i="2"/>
  <c r="C60" i="2"/>
  <c r="B61" i="2" s="1"/>
  <c r="H60" i="2"/>
  <c r="H16" i="2"/>
  <c r="C16" i="2"/>
  <c r="H44" i="2" l="1"/>
  <c r="C44" i="2"/>
  <c r="B45" i="2" s="1"/>
  <c r="H61" i="2"/>
  <c r="C61" i="2"/>
  <c r="B62" i="2" s="1"/>
  <c r="H128" i="2"/>
  <c r="C128" i="2"/>
  <c r="B129" i="2" s="1"/>
  <c r="H94" i="2"/>
  <c r="C94" i="2"/>
  <c r="B95" i="2" s="1"/>
  <c r="H79" i="2"/>
  <c r="C79" i="2"/>
  <c r="B80" i="2" s="1"/>
  <c r="H62" i="2" l="1"/>
  <c r="C62" i="2"/>
  <c r="B63" i="2" s="1"/>
  <c r="C45" i="2"/>
  <c r="B46" i="2" s="1"/>
  <c r="H45" i="2"/>
  <c r="H80" i="2"/>
  <c r="C80" i="2"/>
  <c r="H95" i="2"/>
  <c r="C95" i="2"/>
  <c r="C129" i="2"/>
  <c r="B130" i="2" s="1"/>
  <c r="H129" i="2"/>
  <c r="C46" i="2" l="1"/>
  <c r="B47" i="2" s="1"/>
  <c r="H46" i="2"/>
  <c r="C63" i="2"/>
  <c r="B64" i="2" s="1"/>
  <c r="H63" i="2"/>
  <c r="H130" i="2"/>
  <c r="C130" i="2"/>
  <c r="B131" i="2" s="1"/>
  <c r="C64" i="2" l="1"/>
  <c r="H64" i="2"/>
  <c r="H47" i="2"/>
  <c r="C47" i="2"/>
  <c r="C131" i="2"/>
  <c r="B132" i="2" s="1"/>
  <c r="H131" i="2"/>
  <c r="H132" i="2" l="1"/>
  <c r="C132" i="2"/>
</calcChain>
</file>

<file path=xl/sharedStrings.xml><?xml version="1.0" encoding="utf-8"?>
<sst xmlns="http://purl.oclc.org/ooxml/spreadsheetml/main" count="327" uniqueCount="293">
  <si>
    <t>name</t>
  </si>
  <si>
    <t>mass (g)</t>
  </si>
  <si>
    <t>diameter (cm)</t>
  </si>
  <si>
    <t>height (cm)</t>
  </si>
  <si>
    <t>bottom depth (cm)</t>
  </si>
  <si>
    <t>top depth (cm)</t>
  </si>
  <si>
    <t>SUFA06-12</t>
  </si>
  <si>
    <t>SUFA06-10</t>
  </si>
  <si>
    <t>SUFA06-11</t>
  </si>
  <si>
    <t>SUFA06-16</t>
  </si>
  <si>
    <t>SUFA06-17</t>
  </si>
  <si>
    <t>SUFA06-18</t>
  </si>
  <si>
    <t>SUFA06-21</t>
  </si>
  <si>
    <t>SUFA06-22</t>
  </si>
  <si>
    <t>SUFA06-12-1</t>
  </si>
  <si>
    <t>SUFA06-12-2</t>
  </si>
  <si>
    <t>SUFA06-12-3</t>
  </si>
  <si>
    <t>SUFA06-12-4</t>
  </si>
  <si>
    <t>SUFA06-12-5</t>
  </si>
  <si>
    <t>SUFA06-12-6</t>
  </si>
  <si>
    <t>SUFA06-12-7</t>
  </si>
  <si>
    <t>SUFA06-12-8</t>
  </si>
  <si>
    <t>SUFA06-12-9</t>
  </si>
  <si>
    <t>SUFA06-12-10</t>
  </si>
  <si>
    <t>SUFA06-12-11</t>
  </si>
  <si>
    <t>SUFA06-12-12</t>
  </si>
  <si>
    <t>SUFA06-12-13</t>
  </si>
  <si>
    <t>SUFA06-12-14</t>
  </si>
  <si>
    <t>SUFA06-12-15</t>
  </si>
  <si>
    <t>SUFA06-10-1</t>
  </si>
  <si>
    <t>SUFA06-10-2</t>
  </si>
  <si>
    <t>SUFA06-10-3</t>
  </si>
  <si>
    <t>SUFA06-10-4</t>
  </si>
  <si>
    <t>SUFA06-10-5</t>
  </si>
  <si>
    <t>SUFA06-10-6</t>
  </si>
  <si>
    <t>SUFA06-10-7</t>
  </si>
  <si>
    <t>SUFA06-10-8</t>
  </si>
  <si>
    <t>SUFA06-10-9</t>
  </si>
  <si>
    <t>SUFA06-10-10</t>
  </si>
  <si>
    <t>SUFA06-10-11</t>
  </si>
  <si>
    <t>SUFA06-10-12</t>
  </si>
  <si>
    <t>SUFA06-10-13</t>
  </si>
  <si>
    <t>Density (g cm^-3)</t>
  </si>
  <si>
    <t>Mid Depth (cm)</t>
  </si>
  <si>
    <t>Density (g/cm^3)</t>
  </si>
  <si>
    <t>SUFA06-11-1</t>
  </si>
  <si>
    <t>SUFA06-11-2</t>
  </si>
  <si>
    <t>SUFA06-11-3</t>
  </si>
  <si>
    <t>SUFA06-11-4</t>
  </si>
  <si>
    <t>SUFA06-11-5</t>
  </si>
  <si>
    <t>SUFA06-11-6</t>
  </si>
  <si>
    <t>SUFA06-11-7</t>
  </si>
  <si>
    <t>SUFA06-11-8</t>
  </si>
  <si>
    <t>SUFA06-11-9</t>
  </si>
  <si>
    <t>SUFA06-11-10</t>
  </si>
  <si>
    <t>SUFA06-11-11</t>
  </si>
  <si>
    <t>SUFA06-11-12</t>
  </si>
  <si>
    <t>SUFA06-11-13</t>
  </si>
  <si>
    <t>SUFA06-11-14</t>
  </si>
  <si>
    <t>SUFA06-11-15</t>
  </si>
  <si>
    <t>SUFA06-11-16</t>
  </si>
  <si>
    <t>SUFA06-16-1</t>
  </si>
  <si>
    <t>SUFA06-16-2</t>
  </si>
  <si>
    <t>SUFA06-16-3</t>
  </si>
  <si>
    <t>SUFA06-16-4</t>
  </si>
  <si>
    <t>SUFA06-16-5</t>
  </si>
  <si>
    <t>SUFA06-16-6</t>
  </si>
  <si>
    <t>SUFA06-16-7</t>
  </si>
  <si>
    <t>SUFA06-16-8</t>
  </si>
  <si>
    <t>SUFA06-16-9</t>
  </si>
  <si>
    <t>SUFA06-16-10</t>
  </si>
  <si>
    <t>SUFA06-16-11</t>
  </si>
  <si>
    <t>SUFA06-16-12</t>
  </si>
  <si>
    <t>SUFA06-16-13</t>
  </si>
  <si>
    <t>SUFA06-16-14</t>
  </si>
  <si>
    <t>SUFA06-16-15</t>
  </si>
  <si>
    <t>SUFA06-16-16</t>
  </si>
  <si>
    <t>SUFA06-17-1</t>
  </si>
  <si>
    <t>SUFA06-17-2</t>
  </si>
  <si>
    <t>SUFA06-17-3</t>
  </si>
  <si>
    <t>SUFA06-17-4</t>
  </si>
  <si>
    <t>SUFA06-17-5</t>
  </si>
  <si>
    <t>SUFA06-17-6</t>
  </si>
  <si>
    <t>SUFA06-17-7</t>
  </si>
  <si>
    <t>SUFA06-17-8</t>
  </si>
  <si>
    <t>SUFA06-17-9</t>
  </si>
  <si>
    <t>SUFA06-17-10</t>
  </si>
  <si>
    <t>SUFA06-17-11</t>
  </si>
  <si>
    <t>SUFA06-17-12</t>
  </si>
  <si>
    <t>SUFA06-17-13</t>
  </si>
  <si>
    <t>SUFA06-17-14</t>
  </si>
  <si>
    <t>SUFA06-17-15</t>
  </si>
  <si>
    <t>SUFA06-18-1</t>
  </si>
  <si>
    <t>SUFA06-18-2</t>
  </si>
  <si>
    <t>SUFA06-18-3</t>
  </si>
  <si>
    <t>SUFA06-18-4</t>
  </si>
  <si>
    <t>SUFA06-18-5</t>
  </si>
  <si>
    <t>SUFA06-18-6</t>
  </si>
  <si>
    <t>SUFA06-18-7</t>
  </si>
  <si>
    <t>SUFA06-18-8</t>
  </si>
  <si>
    <t>SUFA06-18-9</t>
  </si>
  <si>
    <t>SUFA06-18-10</t>
  </si>
  <si>
    <t>SUFA06-18-11</t>
  </si>
  <si>
    <t>SUFA06-18-12</t>
  </si>
  <si>
    <t>SUFA06-18-13</t>
  </si>
  <si>
    <t>SUFA06-18-14</t>
  </si>
  <si>
    <t>SUFA06-21-1</t>
  </si>
  <si>
    <t>SUFA06-21-2</t>
  </si>
  <si>
    <t>SUFA06-21-3</t>
  </si>
  <si>
    <t>SUFA06-21-4</t>
  </si>
  <si>
    <t>SUFA06-21-5</t>
  </si>
  <si>
    <t>SUFA06-21-6</t>
  </si>
  <si>
    <t>SUFA06-21-7</t>
  </si>
  <si>
    <t>SUFA06-21-8</t>
  </si>
  <si>
    <t>SUFA06-21-9</t>
  </si>
  <si>
    <t>SUFA06-21-10</t>
  </si>
  <si>
    <t>SUFA06-21-11</t>
  </si>
  <si>
    <t>SUFA06-21-12</t>
  </si>
  <si>
    <t>SUFA06-21-13</t>
  </si>
  <si>
    <t>SUFA06-21-14</t>
  </si>
  <si>
    <t>SUFA06-21-15</t>
  </si>
  <si>
    <t>SUFA06-21-16</t>
  </si>
  <si>
    <t>SUFA06-22-1</t>
  </si>
  <si>
    <t>SUFA06-22-2</t>
  </si>
  <si>
    <t>SUFA06-22-3</t>
  </si>
  <si>
    <t>SUFA06-22-4</t>
  </si>
  <si>
    <t>SUFA06-22-5</t>
  </si>
  <si>
    <t>SUFA06-22-6</t>
  </si>
  <si>
    <t>SUFA06-22-7</t>
  </si>
  <si>
    <t>SUFA06-22-8</t>
  </si>
  <si>
    <t>SUFA06-22-9</t>
  </si>
  <si>
    <t>SUFA06-22-10</t>
  </si>
  <si>
    <t>SUFA06-22-11</t>
  </si>
  <si>
    <t>SUFA06-22-12</t>
  </si>
  <si>
    <t>SUFA06-22-13</t>
  </si>
  <si>
    <t>SUFA06-22-14</t>
  </si>
  <si>
    <t>SUFA06-22-15</t>
  </si>
  <si>
    <t>SUFA06-22-16</t>
  </si>
  <si>
    <t>SUFA06-22-17</t>
  </si>
  <si>
    <t>SUFA06-22-18</t>
  </si>
  <si>
    <t>SUFA06-22-19</t>
  </si>
  <si>
    <t>Full Cores</t>
  </si>
  <si>
    <t>&lt;9 cm pieces</t>
  </si>
  <si>
    <t>SUFA06-12-3(1)</t>
  </si>
  <si>
    <t>SUFA06-12-3(2)</t>
  </si>
  <si>
    <t>SUFA06-12-3(3)</t>
  </si>
  <si>
    <t>SUFA06-12-3(4)</t>
  </si>
  <si>
    <t>SUFA06-12-4(1)</t>
  </si>
  <si>
    <t>SUFA06-12-4(2)</t>
  </si>
  <si>
    <t>SUFA06-12-4(3)</t>
  </si>
  <si>
    <t>SUFA06-12-4(4)</t>
  </si>
  <si>
    <t>SUFA06-12-5(2)</t>
  </si>
  <si>
    <t>SUFA06-12-6(1)</t>
  </si>
  <si>
    <t>SUFA06-12-5(1)</t>
  </si>
  <si>
    <t>SUFA06-12-6(2)</t>
  </si>
  <si>
    <t>SUFA06-12-6(3)</t>
  </si>
  <si>
    <t>SUFA06-12-6(4)</t>
  </si>
  <si>
    <t>SUFA06-12-7(1)</t>
  </si>
  <si>
    <t>SUFA06-12-7(2)</t>
  </si>
  <si>
    <t>SUFA06-12-7(3)</t>
  </si>
  <si>
    <t>SUFA06-12-7(4)</t>
  </si>
  <si>
    <t>SUFA06-12-8(1)</t>
  </si>
  <si>
    <t>SUFA06-12-8(2)</t>
  </si>
  <si>
    <t>SUFA06-12-8(3)</t>
  </si>
  <si>
    <t>SUFA06-12-9(1)</t>
  </si>
  <si>
    <t>SUFA06-12-9(2)</t>
  </si>
  <si>
    <t>SUFA06-12-9(3)</t>
  </si>
  <si>
    <t>SUFA06-12-9(4)</t>
  </si>
  <si>
    <t>SUFA06-12-10(1)</t>
  </si>
  <si>
    <t>SUFA06-12-10(2)</t>
  </si>
  <si>
    <t>SUFA06-12-10(3)</t>
  </si>
  <si>
    <t>SUFA06-12-11(1)</t>
  </si>
  <si>
    <t>SUFA06-12-11(2)</t>
  </si>
  <si>
    <t>SUFA06-12-11(3)</t>
  </si>
  <si>
    <t>SUFA06-12-11(4)</t>
  </si>
  <si>
    <t>SUFA06-12-12(1)</t>
  </si>
  <si>
    <t>SUFA06-12-12(2)</t>
  </si>
  <si>
    <t>SUFA06-12-13(1)</t>
  </si>
  <si>
    <t>SUFA06-12-13(2)</t>
  </si>
  <si>
    <t>SUFA06-12-13(3)</t>
  </si>
  <si>
    <t>SUFA06-12-15(1)</t>
  </si>
  <si>
    <t>SUFA06-12-15(2)</t>
  </si>
  <si>
    <t>SUFA06-12-14(1)</t>
  </si>
  <si>
    <t>SUFA06-12-14(2)</t>
  </si>
  <si>
    <t>SUFA06-12-14(3)</t>
  </si>
  <si>
    <t>SUFA06-12-14(4)</t>
  </si>
  <si>
    <t>SUFA06-12-14(5)</t>
  </si>
  <si>
    <t>SUFA06-12-1(1)</t>
  </si>
  <si>
    <t>SUFA06-12-1(2)</t>
  </si>
  <si>
    <t>SUFA06-12-1(3)</t>
  </si>
  <si>
    <t>SUFA06-11-1(1)</t>
  </si>
  <si>
    <t>SUFA06-11-1(2)</t>
  </si>
  <si>
    <t>SUFA06-11-1(3)</t>
  </si>
  <si>
    <t>SUFA06-11-1(4)</t>
  </si>
  <si>
    <t>SUFA06-11-2(1)</t>
  </si>
  <si>
    <t>SUFA06-11-2(2)</t>
  </si>
  <si>
    <t>SUFA06-11-3(1)</t>
  </si>
  <si>
    <t>SUFA06-11-3(2)</t>
  </si>
  <si>
    <t>SUFA06-11-3(3)</t>
  </si>
  <si>
    <t>SUFA06-11-3(4)</t>
  </si>
  <si>
    <t>SUFA06-11-4(1)</t>
  </si>
  <si>
    <t>SUFA06-11-4(2)</t>
  </si>
  <si>
    <t>SUFA06-11-4(3)</t>
  </si>
  <si>
    <t>SUFA06-11-5(1)</t>
  </si>
  <si>
    <t>SUFA06-11-5(2)</t>
  </si>
  <si>
    <t>SUFA06-11-5(3)</t>
  </si>
  <si>
    <t>SUFA06-11-6(1)</t>
  </si>
  <si>
    <t>SUFA06-11-6(2)</t>
  </si>
  <si>
    <t>SUFA06-11-6(3)</t>
  </si>
  <si>
    <t>SUFA06-11-7(1)</t>
  </si>
  <si>
    <t>SUFA06-11-7(2)</t>
  </si>
  <si>
    <t>SUFA06-11-7(3)</t>
  </si>
  <si>
    <t>SUFA06-11-7(4)</t>
  </si>
  <si>
    <t>SUFA06-11-8(1)</t>
  </si>
  <si>
    <t>SUFA06-11-8(2)</t>
  </si>
  <si>
    <t>SUFA06-11-8(3)</t>
  </si>
  <si>
    <t>SUFA06-11-8(4)</t>
  </si>
  <si>
    <t>SUFA06-11-9(1)</t>
  </si>
  <si>
    <t>SUFA06-11-9(2)</t>
  </si>
  <si>
    <t>SUFA06-11-9(3)</t>
  </si>
  <si>
    <t>SUFA06-11-9(4)</t>
  </si>
  <si>
    <t>SUFA06-11-10(1)</t>
  </si>
  <si>
    <t>SUFA06-11-10(2)</t>
  </si>
  <si>
    <t>SUFA06-11-10(3)</t>
  </si>
  <si>
    <t>SUFA06-11-10(4)</t>
  </si>
  <si>
    <t>SUFA06-11-11(1)</t>
  </si>
  <si>
    <t>SUFA06-11-11(2)</t>
  </si>
  <si>
    <t>SUFA06-11-11(3)</t>
  </si>
  <si>
    <t>SUFA06-11-12(1)</t>
  </si>
  <si>
    <t>SUFA06-11-12(2)</t>
  </si>
  <si>
    <t>SUFA06-11-13(1)</t>
  </si>
  <si>
    <t>SUFA06-11-13(2)</t>
  </si>
  <si>
    <t>SUFA06-11-13(3)</t>
  </si>
  <si>
    <t>SUFA06-11-14(1)</t>
  </si>
  <si>
    <t>SUFA06-11-14(2_</t>
  </si>
  <si>
    <t>SUFA06-11-14(3)</t>
  </si>
  <si>
    <t>SUFA06-11-15(1)</t>
  </si>
  <si>
    <t>SUFA06-11-15(2)</t>
  </si>
  <si>
    <t>SUFA06-11-15(3)</t>
  </si>
  <si>
    <t>SUFA06-11-16(1)</t>
  </si>
  <si>
    <t>SUFA06-11-16(2)</t>
  </si>
  <si>
    <t>SUFA06-11-16(3)</t>
  </si>
  <si>
    <t>SUFA06-10-1(1)</t>
  </si>
  <si>
    <t>SUFA06-10-1(2)</t>
  </si>
  <si>
    <t>SUFA06-10-2(1)</t>
  </si>
  <si>
    <t>SUFA06-10-2(2)</t>
  </si>
  <si>
    <t>SUFA06-10-2(3)</t>
  </si>
  <si>
    <t>SUFA06-10-3(1)</t>
  </si>
  <si>
    <t>SUFA06-10-3(2)</t>
  </si>
  <si>
    <t>SUFA06-10-3(3)</t>
  </si>
  <si>
    <t>SUFA06-10-4(1)</t>
  </si>
  <si>
    <t>SUFA06-10-4(2)</t>
  </si>
  <si>
    <t>SUFA06-10-4(3)</t>
  </si>
  <si>
    <t>SUFA06-10-5(1)</t>
  </si>
  <si>
    <t>SUFA06-10-5(2)</t>
  </si>
  <si>
    <t>SUFA06-10-5(3)</t>
  </si>
  <si>
    <t>SUFA06-10-5(4)</t>
  </si>
  <si>
    <t>SUFA06-10-6(1)</t>
  </si>
  <si>
    <t>SUFA06-10-6(2)</t>
  </si>
  <si>
    <t>SUFA06-10-6(3)</t>
  </si>
  <si>
    <t>2-3 cm pieces</t>
  </si>
  <si>
    <t>avg density &lt;9 cm pieces</t>
  </si>
  <si>
    <t>mid depth</t>
  </si>
  <si>
    <t>full</t>
  </si>
  <si>
    <t>% difference</t>
  </si>
  <si>
    <t>avg (9 cm)</t>
  </si>
  <si>
    <t>avg (2 cm)</t>
  </si>
  <si>
    <t>% diff</t>
  </si>
  <si>
    <t>Profile name</t>
  </si>
  <si>
    <t>Access hole diameter</t>
  </si>
  <si>
    <t>0.1490 m</t>
  </si>
  <si>
    <t>Measurement method</t>
  </si>
  <si>
    <t>gravimetric</t>
  </si>
  <si>
    <t>ice core segments measured on site</t>
  </si>
  <si>
    <t>Calibration eq</t>
  </si>
  <si>
    <t>N/A</t>
  </si>
  <si>
    <t>Date</t>
  </si>
  <si>
    <t>Latitude</t>
  </si>
  <si>
    <t>N</t>
  </si>
  <si>
    <t>Longitude</t>
  </si>
  <si>
    <t>W</t>
  </si>
  <si>
    <t>Elevation</t>
  </si>
  <si>
    <t>m</t>
  </si>
  <si>
    <t>(nominal)</t>
  </si>
  <si>
    <t>Density error</t>
  </si>
  <si>
    <t>NaN</t>
  </si>
  <si>
    <t>Short ref</t>
  </si>
  <si>
    <t>Bibtex-key</t>
  </si>
  <si>
    <t>Data from</t>
  </si>
  <si>
    <t>Site name</t>
  </si>
  <si>
    <t>Zoe_grav_2006</t>
  </si>
  <si>
    <t>Zoe Courville</t>
  </si>
  <si>
    <t>SUF06 (Zoe)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</si>
</sst>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4" x14ac:knownFonts="1">
    <font>
      <sz val="10"/>
      <name val="Arial"/>
    </font>
    <font>
      <sz val="8"/>
      <name val="Arial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/>
    <xf numFmtId="0" fontId="3" fillId="0" borderId="0" xfId="0" applyFont="1"/>
    <xf numFmtId="164" fontId="3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haredStrings" Target="sharedStrings.xml"/><Relationship Id="rId3" Type="http://purl.oclc.org/ooxml/officeDocument/relationships/worksheet" Target="worksheets/sheet3.xml"/><Relationship Id="rId7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theme" Target="theme/theme1.xml"/><Relationship Id="rId5" Type="http://purl.oclc.org/ooxml/officeDocument/relationships/worksheet" Target="worksheets/sheet5.xml"/><Relationship Id="rId4" Type="http://purl.oclc.org/ooxml/officeDocument/relationships/worksheet" Target="worksheets/sheet4.xml"/><Relationship Id="rId9" Type="http://purl.oclc.org/ooxml/officeDocument/relationships/calcChain" Target="calcChain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359905151315752"/>
          <c:y val="4.433501980287128E-2"/>
          <c:w val="0.73237099857113319"/>
          <c:h val="0.84236537625455443"/>
        </c:manualLayout>
      </c:layout>
      <c:scatterChart>
        <c:scatterStyle val="lineMarker"/>
        <c:varyColors val="0"/>
        <c:ser>
          <c:idx val="0"/>
          <c:order val="0"/>
          <c:tx>
            <c:v>Full cores</c:v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3366FF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graphs!$A$3:$A$10</c:f>
              <c:numCache>
                <c:formatCode>General</c:formatCode>
                <c:ptCount val="8"/>
                <c:pt idx="0">
                  <c:v>0.52099434371061915</c:v>
                </c:pt>
                <c:pt idx="1">
                  <c:v>0.48730793471335132</c:v>
                </c:pt>
                <c:pt idx="2">
                  <c:v>0.50982072892023567</c:v>
                </c:pt>
                <c:pt idx="3">
                  <c:v>0.53457215899493427</c:v>
                </c:pt>
                <c:pt idx="4">
                  <c:v>0.55753874213893462</c:v>
                </c:pt>
                <c:pt idx="5">
                  <c:v>0.55352575029958506</c:v>
                </c:pt>
                <c:pt idx="6">
                  <c:v>0.57001369859616113</c:v>
                </c:pt>
                <c:pt idx="7">
                  <c:v>0.58865349538282297</c:v>
                </c:pt>
              </c:numCache>
            </c:numRef>
          </c:xVal>
          <c:yVal>
            <c:numRef>
              <c:f>graphs!$B$3:$B$10</c:f>
              <c:numCache>
                <c:formatCode>General</c:formatCode>
                <c:ptCount val="8"/>
                <c:pt idx="0">
                  <c:v>1263.7</c:v>
                </c:pt>
                <c:pt idx="1">
                  <c:v>1050</c:v>
                </c:pt>
                <c:pt idx="2">
                  <c:v>1151.25</c:v>
                </c:pt>
                <c:pt idx="3">
                  <c:v>1602.75</c:v>
                </c:pt>
                <c:pt idx="4">
                  <c:v>1700.75</c:v>
                </c:pt>
                <c:pt idx="5">
                  <c:v>1808.5</c:v>
                </c:pt>
                <c:pt idx="6">
                  <c:v>2135.5</c:v>
                </c:pt>
                <c:pt idx="7">
                  <c:v>2242.75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B17-4EC2-B071-21BAD952E643}"/>
            </c:ext>
          </c:extLst>
        </c:ser>
        <c:ser>
          <c:idx val="1"/>
          <c:order val="1"/>
          <c:tx>
            <c:v>&lt; 9 cm pieces</c:v>
          </c:tx>
          <c:spPr>
            <a:ln w="28575">
              <a:noFill/>
            </a:ln>
          </c:spPr>
          <c:marker>
            <c:symbol val="square"/>
            <c:size val="2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graphs!$D$3:$D$126</c:f>
              <c:numCache>
                <c:formatCode>General</c:formatCode>
                <c:ptCount val="124"/>
                <c:pt idx="0">
                  <c:v>0.51628073734860436</c:v>
                </c:pt>
                <c:pt idx="1">
                  <c:v>0.52890922644765048</c:v>
                </c:pt>
                <c:pt idx="2">
                  <c:v>0.55055576169443321</c:v>
                </c:pt>
                <c:pt idx="3">
                  <c:v>0.53303835567518587</c:v>
                </c:pt>
                <c:pt idx="4">
                  <c:v>0.51626218811633462</c:v>
                </c:pt>
                <c:pt idx="5">
                  <c:v>0.51368226258908833</c:v>
                </c:pt>
                <c:pt idx="6">
                  <c:v>0.52185847210591418</c:v>
                </c:pt>
                <c:pt idx="7">
                  <c:v>0.51862264455410301</c:v>
                </c:pt>
                <c:pt idx="8">
                  <c:v>0.54004171946732005</c:v>
                </c:pt>
                <c:pt idx="9">
                  <c:v>0.51526113331743451</c:v>
                </c:pt>
                <c:pt idx="10">
                  <c:v>0.53408879327607495</c:v>
                </c:pt>
                <c:pt idx="11">
                  <c:v>0.53929087978264623</c:v>
                </c:pt>
                <c:pt idx="12">
                  <c:v>0.54238318333377866</c:v>
                </c:pt>
                <c:pt idx="13">
                  <c:v>0.53648641690229915</c:v>
                </c:pt>
                <c:pt idx="14">
                  <c:v>0.5019863787490183</c:v>
                </c:pt>
                <c:pt idx="15">
                  <c:v>0.48390987964160881</c:v>
                </c:pt>
                <c:pt idx="16">
                  <c:v>0.4857111815580733</c:v>
                </c:pt>
                <c:pt idx="17">
                  <c:v>0.47820454988723632</c:v>
                </c:pt>
                <c:pt idx="18">
                  <c:v>0.50944834494777247</c:v>
                </c:pt>
                <c:pt idx="19">
                  <c:v>0.50839805547886829</c:v>
                </c:pt>
                <c:pt idx="20">
                  <c:v>0.50180218825636502</c:v>
                </c:pt>
                <c:pt idx="21">
                  <c:v>0.50792628240525228</c:v>
                </c:pt>
                <c:pt idx="22">
                  <c:v>0.49163581832406916</c:v>
                </c:pt>
                <c:pt idx="23">
                  <c:v>0.49098859132757749</c:v>
                </c:pt>
                <c:pt idx="24">
                  <c:v>0.49599727656011261</c:v>
                </c:pt>
                <c:pt idx="25">
                  <c:v>0.51005980849108956</c:v>
                </c:pt>
                <c:pt idx="26">
                  <c:v>0.51529825959324727</c:v>
                </c:pt>
                <c:pt idx="27">
                  <c:v>0.5194033429388113</c:v>
                </c:pt>
                <c:pt idx="28">
                  <c:v>0.5079134150903869</c:v>
                </c:pt>
                <c:pt idx="29">
                  <c:v>0.511692030369442</c:v>
                </c:pt>
                <c:pt idx="30">
                  <c:v>0.52979607092372638</c:v>
                </c:pt>
                <c:pt idx="31">
                  <c:v>0.50696895679658882</c:v>
                </c:pt>
                <c:pt idx="32">
                  <c:v>0.50515910228588268</c:v>
                </c:pt>
                <c:pt idx="33">
                  <c:v>0.54156004584926098</c:v>
                </c:pt>
                <c:pt idx="34">
                  <c:v>0.52030568282190359</c:v>
                </c:pt>
                <c:pt idx="35">
                  <c:v>0.54972743534422719</c:v>
                </c:pt>
                <c:pt idx="36">
                  <c:v>0.54766001489261817</c:v>
                </c:pt>
                <c:pt idx="37">
                  <c:v>0.50959505604567579</c:v>
                </c:pt>
                <c:pt idx="38">
                  <c:v>0.5167190432670199</c:v>
                </c:pt>
                <c:pt idx="39">
                  <c:v>0.51744262070143954</c:v>
                </c:pt>
                <c:pt idx="40">
                  <c:v>0.51318385560926527</c:v>
                </c:pt>
                <c:pt idx="41">
                  <c:v>0.50513049602814108</c:v>
                </c:pt>
                <c:pt idx="42">
                  <c:v>0.52225962357283151</c:v>
                </c:pt>
                <c:pt idx="43">
                  <c:v>0.49989333683746529</c:v>
                </c:pt>
                <c:pt idx="44">
                  <c:v>0.5395945066729646</c:v>
                </c:pt>
                <c:pt idx="45">
                  <c:v>0.55145430716300448</c:v>
                </c:pt>
                <c:pt idx="46">
                  <c:v>0.52725287536903165</c:v>
                </c:pt>
                <c:pt idx="47">
                  <c:v>0.53741617183764157</c:v>
                </c:pt>
                <c:pt idx="48">
                  <c:v>0.54865892554526607</c:v>
                </c:pt>
                <c:pt idx="49">
                  <c:v>0.55969156415938304</c:v>
                </c:pt>
                <c:pt idx="50">
                  <c:v>0.55049520235753768</c:v>
                </c:pt>
                <c:pt idx="51">
                  <c:v>0.51520219990904381</c:v>
                </c:pt>
                <c:pt idx="52">
                  <c:v>0.53564299847465835</c:v>
                </c:pt>
                <c:pt idx="53">
                  <c:v>0.53266170327735085</c:v>
                </c:pt>
                <c:pt idx="54">
                  <c:v>0.53819048806537051</c:v>
                </c:pt>
                <c:pt idx="55">
                  <c:v>0.55196528732096928</c:v>
                </c:pt>
                <c:pt idx="56">
                  <c:v>0.53996739048943454</c:v>
                </c:pt>
                <c:pt idx="57">
                  <c:v>0.54026156357676103</c:v>
                </c:pt>
                <c:pt idx="58">
                  <c:v>0.55798726294829182</c:v>
                </c:pt>
                <c:pt idx="59">
                  <c:v>0.54966288990176138</c:v>
                </c:pt>
                <c:pt idx="60">
                  <c:v>0.55118928517861721</c:v>
                </c:pt>
                <c:pt idx="61">
                  <c:v>0.56161031991301724</c:v>
                </c:pt>
                <c:pt idx="62">
                  <c:v>0.5609271440320146</c:v>
                </c:pt>
                <c:pt idx="63">
                  <c:v>0.53752892989891721</c:v>
                </c:pt>
                <c:pt idx="64">
                  <c:v>0.54312907897027285</c:v>
                </c:pt>
                <c:pt idx="65">
                  <c:v>0.56904305942782629</c:v>
                </c:pt>
                <c:pt idx="66">
                  <c:v>0.57339375230374312</c:v>
                </c:pt>
                <c:pt idx="67">
                  <c:v>0.57704533460584451</c:v>
                </c:pt>
                <c:pt idx="68">
                  <c:v>0.55496733868564363</c:v>
                </c:pt>
                <c:pt idx="69">
                  <c:v>0.54996004750921013</c:v>
                </c:pt>
                <c:pt idx="70">
                  <c:v>0.56895998143789828</c:v>
                </c:pt>
                <c:pt idx="71">
                  <c:v>0.57082406016949994</c:v>
                </c:pt>
                <c:pt idx="72">
                  <c:v>0.55735867453718968</c:v>
                </c:pt>
                <c:pt idx="73">
                  <c:v>0.55026047932798527</c:v>
                </c:pt>
                <c:pt idx="74">
                  <c:v>0.55724557566653188</c:v>
                </c:pt>
                <c:pt idx="75">
                  <c:v>0.55157720704321611</c:v>
                </c:pt>
                <c:pt idx="76">
                  <c:v>0.5552313265366754</c:v>
                </c:pt>
                <c:pt idx="77">
                  <c:v>0.55911974839428003</c:v>
                </c:pt>
                <c:pt idx="78">
                  <c:v>0.55013612497851061</c:v>
                </c:pt>
                <c:pt idx="79">
                  <c:v>0.57370309807911779</c:v>
                </c:pt>
                <c:pt idx="80">
                  <c:v>0.56061106015827034</c:v>
                </c:pt>
                <c:pt idx="81">
                  <c:v>0.57060902614424014</c:v>
                </c:pt>
                <c:pt idx="82">
                  <c:v>0.56912907675568669</c:v>
                </c:pt>
                <c:pt idx="83">
                  <c:v>0.55200492952668678</c:v>
                </c:pt>
                <c:pt idx="84">
                  <c:v>0.56640447265657645</c:v>
                </c:pt>
                <c:pt idx="85">
                  <c:v>0.55445436486186472</c:v>
                </c:pt>
                <c:pt idx="86">
                  <c:v>0.55591317525941497</c:v>
                </c:pt>
                <c:pt idx="87">
                  <c:v>0.56852113239070634</c:v>
                </c:pt>
                <c:pt idx="88">
                  <c:v>0.58179983345453545</c:v>
                </c:pt>
                <c:pt idx="89">
                  <c:v>0.59216113817482352</c:v>
                </c:pt>
                <c:pt idx="90">
                  <c:v>0.58288560082464425</c:v>
                </c:pt>
                <c:pt idx="91">
                  <c:v>0.58447785571986233</c:v>
                </c:pt>
                <c:pt idx="92">
                  <c:v>0.58935399277974465</c:v>
                </c:pt>
                <c:pt idx="93">
                  <c:v>0.58412966187126536</c:v>
                </c:pt>
                <c:pt idx="94">
                  <c:v>0.5745979174052771</c:v>
                </c:pt>
                <c:pt idx="95">
                  <c:v>0.59168603581417012</c:v>
                </c:pt>
                <c:pt idx="96">
                  <c:v>0.58508509295481748</c:v>
                </c:pt>
                <c:pt idx="97">
                  <c:v>0.58487801908403314</c:v>
                </c:pt>
                <c:pt idx="98">
                  <c:v>0.5912642831504944</c:v>
                </c:pt>
                <c:pt idx="99">
                  <c:v>0.57221879528353214</c:v>
                </c:pt>
                <c:pt idx="100">
                  <c:v>0.56545581389711963</c:v>
                </c:pt>
                <c:pt idx="101">
                  <c:v>0.56144715562633341</c:v>
                </c:pt>
                <c:pt idx="102">
                  <c:v>0.59119455711582869</c:v>
                </c:pt>
                <c:pt idx="103">
                  <c:v>0.58493923622704813</c:v>
                </c:pt>
                <c:pt idx="104">
                  <c:v>0.56852659831392038</c:v>
                </c:pt>
                <c:pt idx="105">
                  <c:v>0.5761902507166563</c:v>
                </c:pt>
                <c:pt idx="106">
                  <c:v>0.56363225669465011</c:v>
                </c:pt>
                <c:pt idx="107">
                  <c:v>0.58175612829481926</c:v>
                </c:pt>
                <c:pt idx="108">
                  <c:v>0.59525014918413965</c:v>
                </c:pt>
                <c:pt idx="109">
                  <c:v>0.58349649418824434</c:v>
                </c:pt>
                <c:pt idx="110">
                  <c:v>0.6030250827268584</c:v>
                </c:pt>
                <c:pt idx="111">
                  <c:v>0.60229072405742357</c:v>
                </c:pt>
                <c:pt idx="112">
                  <c:v>0.61448978269290955</c:v>
                </c:pt>
                <c:pt idx="113">
                  <c:v>0.56559018004816242</c:v>
                </c:pt>
                <c:pt idx="114">
                  <c:v>0.5996567368133553</c:v>
                </c:pt>
                <c:pt idx="115">
                  <c:v>0.59065663073512398</c:v>
                </c:pt>
                <c:pt idx="116">
                  <c:v>0.60051785981747963</c:v>
                </c:pt>
                <c:pt idx="117">
                  <c:v>0.58801581413867132</c:v>
                </c:pt>
                <c:pt idx="118">
                  <c:v>0.5702096480539246</c:v>
                </c:pt>
                <c:pt idx="119">
                  <c:v>0.58764933326612201</c:v>
                </c:pt>
                <c:pt idx="120">
                  <c:v>0.58369945175278404</c:v>
                </c:pt>
                <c:pt idx="121">
                  <c:v>0.59516454061145863</c:v>
                </c:pt>
                <c:pt idx="122">
                  <c:v>0.60554819044871899</c:v>
                </c:pt>
                <c:pt idx="123">
                  <c:v>0.60404317096195048</c:v>
                </c:pt>
              </c:numCache>
            </c:numRef>
          </c:xVal>
          <c:yVal>
            <c:numRef>
              <c:f>graphs!$E$3:$E$126</c:f>
              <c:numCache>
                <c:formatCode>General</c:formatCode>
                <c:ptCount val="124"/>
                <c:pt idx="0">
                  <c:v>1211.7674999999999</c:v>
                </c:pt>
                <c:pt idx="1">
                  <c:v>1217.8545000000001</c:v>
                </c:pt>
                <c:pt idx="2">
                  <c:v>1224.1534999999999</c:v>
                </c:pt>
                <c:pt idx="3">
                  <c:v>1232.6860000000001</c:v>
                </c:pt>
                <c:pt idx="4">
                  <c:v>1239.1815000000001</c:v>
                </c:pt>
                <c:pt idx="5">
                  <c:v>1245.1189999999999</c:v>
                </c:pt>
                <c:pt idx="6">
                  <c:v>1253.6490000000001</c:v>
                </c:pt>
                <c:pt idx="7">
                  <c:v>1261.7945</c:v>
                </c:pt>
                <c:pt idx="8">
                  <c:v>1269.2284999999999</c:v>
                </c:pt>
                <c:pt idx="9">
                  <c:v>1276.2439999999999</c:v>
                </c:pt>
                <c:pt idx="10">
                  <c:v>1283.8905</c:v>
                </c:pt>
                <c:pt idx="11">
                  <c:v>1290.963</c:v>
                </c:pt>
                <c:pt idx="12">
                  <c:v>1296.9224999999999</c:v>
                </c:pt>
                <c:pt idx="13">
                  <c:v>1305.2935000000002</c:v>
                </c:pt>
                <c:pt idx="14">
                  <c:v>1312.2070000000001</c:v>
                </c:pt>
                <c:pt idx="15">
                  <c:v>1003.677</c:v>
                </c:pt>
                <c:pt idx="16">
                  <c:v>1009.7945000000001</c:v>
                </c:pt>
                <c:pt idx="17">
                  <c:v>1016.847</c:v>
                </c:pt>
                <c:pt idx="18">
                  <c:v>1023.8505</c:v>
                </c:pt>
                <c:pt idx="19">
                  <c:v>1031.1544999999999</c:v>
                </c:pt>
                <c:pt idx="20">
                  <c:v>1038.6485</c:v>
                </c:pt>
                <c:pt idx="21">
                  <c:v>1045.1555000000001</c:v>
                </c:pt>
                <c:pt idx="22">
                  <c:v>1051.4320000000002</c:v>
                </c:pt>
                <c:pt idx="23">
                  <c:v>1059.2865000000002</c:v>
                </c:pt>
                <c:pt idx="24">
                  <c:v>1066.2560000000001</c:v>
                </c:pt>
                <c:pt idx="25">
                  <c:v>1072.5855000000001</c:v>
                </c:pt>
                <c:pt idx="26">
                  <c:v>1080.8705000000002</c:v>
                </c:pt>
                <c:pt idx="27">
                  <c:v>1088.8815000000004</c:v>
                </c:pt>
                <c:pt idx="28">
                  <c:v>1097.136</c:v>
                </c:pt>
                <c:pt idx="29">
                  <c:v>1103.665</c:v>
                </c:pt>
                <c:pt idx="30">
                  <c:v>1109.8855000000001</c:v>
                </c:pt>
                <c:pt idx="31">
                  <c:v>1117.0709999999999</c:v>
                </c:pt>
                <c:pt idx="32">
                  <c:v>1123.7085</c:v>
                </c:pt>
                <c:pt idx="33">
                  <c:v>1129.9109999999998</c:v>
                </c:pt>
                <c:pt idx="34">
                  <c:v>1136.8444999999999</c:v>
                </c:pt>
                <c:pt idx="35">
                  <c:v>1145.1500000000001</c:v>
                </c:pt>
                <c:pt idx="36">
                  <c:v>1153.3984999999998</c:v>
                </c:pt>
                <c:pt idx="37">
                  <c:v>1161.3054999999997</c:v>
                </c:pt>
                <c:pt idx="38">
                  <c:v>1168.2259999999997</c:v>
                </c:pt>
                <c:pt idx="39">
                  <c:v>1173.8194999999996</c:v>
                </c:pt>
                <c:pt idx="40">
                  <c:v>1179.9494999999995</c:v>
                </c:pt>
                <c:pt idx="41">
                  <c:v>1186.6734999999994</c:v>
                </c:pt>
                <c:pt idx="42">
                  <c:v>1193.4469999999997</c:v>
                </c:pt>
                <c:pt idx="43">
                  <c:v>1200.7075</c:v>
                </c:pt>
                <c:pt idx="44">
                  <c:v>1557.021</c:v>
                </c:pt>
                <c:pt idx="45">
                  <c:v>1565.1795</c:v>
                </c:pt>
                <c:pt idx="46">
                  <c:v>1573.2835</c:v>
                </c:pt>
                <c:pt idx="47">
                  <c:v>1580.0474999999999</c:v>
                </c:pt>
                <c:pt idx="48">
                  <c:v>1585.3455000000001</c:v>
                </c:pt>
                <c:pt idx="49">
                  <c:v>1590.7429999999999</c:v>
                </c:pt>
                <c:pt idx="50">
                  <c:v>1596.35</c:v>
                </c:pt>
                <c:pt idx="51">
                  <c:v>1601.1990000000001</c:v>
                </c:pt>
                <c:pt idx="52">
                  <c:v>1605.7550000000001</c:v>
                </c:pt>
                <c:pt idx="53">
                  <c:v>1611.1470000000002</c:v>
                </c:pt>
                <c:pt idx="54">
                  <c:v>1616.9010000000003</c:v>
                </c:pt>
                <c:pt idx="55">
                  <c:v>1623.7295000000004</c:v>
                </c:pt>
                <c:pt idx="56">
                  <c:v>1629.8195000000003</c:v>
                </c:pt>
                <c:pt idx="57">
                  <c:v>1634.874</c:v>
                </c:pt>
                <c:pt idx="58">
                  <c:v>1641.0935000000002</c:v>
                </c:pt>
                <c:pt idx="59">
                  <c:v>1646.0215000000003</c:v>
                </c:pt>
                <c:pt idx="60">
                  <c:v>1649.7555</c:v>
                </c:pt>
                <c:pt idx="61">
                  <c:v>1656.4479999999999</c:v>
                </c:pt>
                <c:pt idx="62">
                  <c:v>1663.3509999999999</c:v>
                </c:pt>
                <c:pt idx="63">
                  <c:v>1669.4655</c:v>
                </c:pt>
                <c:pt idx="64">
                  <c:v>1675.7535</c:v>
                </c:pt>
                <c:pt idx="65">
                  <c:v>1684.02</c:v>
                </c:pt>
                <c:pt idx="66">
                  <c:v>1690.6254999999999</c:v>
                </c:pt>
                <c:pt idx="67">
                  <c:v>1696.068</c:v>
                </c:pt>
                <c:pt idx="68">
                  <c:v>1702.8115000000003</c:v>
                </c:pt>
                <c:pt idx="69">
                  <c:v>1710.5515</c:v>
                </c:pt>
                <c:pt idx="70">
                  <c:v>1718.1870000000001</c:v>
                </c:pt>
                <c:pt idx="71">
                  <c:v>1725.5305000000001</c:v>
                </c:pt>
                <c:pt idx="72">
                  <c:v>1733.154</c:v>
                </c:pt>
                <c:pt idx="73">
                  <c:v>1740.0485000000001</c:v>
                </c:pt>
                <c:pt idx="74">
                  <c:v>1747.4684999999999</c:v>
                </c:pt>
                <c:pt idx="75">
                  <c:v>1763.65</c:v>
                </c:pt>
                <c:pt idx="76">
                  <c:v>1771.8244999999999</c:v>
                </c:pt>
                <c:pt idx="77">
                  <c:v>1778.7764999999999</c:v>
                </c:pt>
                <c:pt idx="78">
                  <c:v>1785.3854999999999</c:v>
                </c:pt>
                <c:pt idx="79">
                  <c:v>1793.5454999999999</c:v>
                </c:pt>
                <c:pt idx="80">
                  <c:v>1800.06</c:v>
                </c:pt>
                <c:pt idx="81">
                  <c:v>1806.1755000000001</c:v>
                </c:pt>
                <c:pt idx="82">
                  <c:v>1812.7025000000001</c:v>
                </c:pt>
                <c:pt idx="83">
                  <c:v>1818.9785000000002</c:v>
                </c:pt>
                <c:pt idx="84">
                  <c:v>1824.6704999999999</c:v>
                </c:pt>
                <c:pt idx="85">
                  <c:v>1830.0625</c:v>
                </c:pt>
                <c:pt idx="86">
                  <c:v>1837.5045000000002</c:v>
                </c:pt>
                <c:pt idx="87">
                  <c:v>1845.6480000000001</c:v>
                </c:pt>
                <c:pt idx="88">
                  <c:v>1851.2149999999999</c:v>
                </c:pt>
                <c:pt idx="89">
                  <c:v>2081.9805000000001</c:v>
                </c:pt>
                <c:pt idx="90">
                  <c:v>2089.9874999999997</c:v>
                </c:pt>
                <c:pt idx="91">
                  <c:v>2097.5274999999997</c:v>
                </c:pt>
                <c:pt idx="92">
                  <c:v>2104.6689999999999</c:v>
                </c:pt>
                <c:pt idx="93">
                  <c:v>2112.0250000000001</c:v>
                </c:pt>
                <c:pt idx="94">
                  <c:v>2118.3979999999997</c:v>
                </c:pt>
                <c:pt idx="95">
                  <c:v>2124.5284999999994</c:v>
                </c:pt>
                <c:pt idx="96">
                  <c:v>2132.0494999999996</c:v>
                </c:pt>
                <c:pt idx="97">
                  <c:v>2140.2459999999996</c:v>
                </c:pt>
                <c:pt idx="98">
                  <c:v>2147.0729999999999</c:v>
                </c:pt>
                <c:pt idx="99">
                  <c:v>2152.1609999999996</c:v>
                </c:pt>
                <c:pt idx="100">
                  <c:v>2157.2494999999994</c:v>
                </c:pt>
                <c:pt idx="101">
                  <c:v>2163.4664999999995</c:v>
                </c:pt>
                <c:pt idx="102">
                  <c:v>2170.94</c:v>
                </c:pt>
                <c:pt idx="103">
                  <c:v>2177.4479999999999</c:v>
                </c:pt>
                <c:pt idx="104">
                  <c:v>2183.4984999999997</c:v>
                </c:pt>
                <c:pt idx="105">
                  <c:v>2190.1039999999998</c:v>
                </c:pt>
                <c:pt idx="106">
                  <c:v>2195.654</c:v>
                </c:pt>
                <c:pt idx="107">
                  <c:v>2201.9789999999998</c:v>
                </c:pt>
                <c:pt idx="108">
                  <c:v>2208.1074999999996</c:v>
                </c:pt>
                <c:pt idx="109">
                  <c:v>2212.6229999999996</c:v>
                </c:pt>
                <c:pt idx="110">
                  <c:v>2217.2419999999997</c:v>
                </c:pt>
                <c:pt idx="111">
                  <c:v>2222.1284999999998</c:v>
                </c:pt>
                <c:pt idx="112">
                  <c:v>2228.7404999999999</c:v>
                </c:pt>
                <c:pt idx="113">
                  <c:v>2234.8944999999999</c:v>
                </c:pt>
                <c:pt idx="114">
                  <c:v>2239.5034999999998</c:v>
                </c:pt>
                <c:pt idx="115">
                  <c:v>2244.2894999999999</c:v>
                </c:pt>
                <c:pt idx="116">
                  <c:v>2249.8134999999997</c:v>
                </c:pt>
                <c:pt idx="117">
                  <c:v>2256.0329999999999</c:v>
                </c:pt>
                <c:pt idx="118">
                  <c:v>2261.8980000000001</c:v>
                </c:pt>
                <c:pt idx="119">
                  <c:v>2267.6570000000002</c:v>
                </c:pt>
                <c:pt idx="120">
                  <c:v>2272.4690000000001</c:v>
                </c:pt>
                <c:pt idx="121">
                  <c:v>2276.9710000000005</c:v>
                </c:pt>
                <c:pt idx="122">
                  <c:v>2283.3775000000001</c:v>
                </c:pt>
                <c:pt idx="123">
                  <c:v>2290.3474999999999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B17-4EC2-B071-21BAD952E6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6778304"/>
        <c:axId val="1"/>
      </c:scatterChart>
      <c:valAx>
        <c:axId val="1266778304"/>
        <c:scaling>
          <c:orientation val="minMax"/>
          <c:min val="0.4"/>
        </c:scaling>
        <c:delete val="0"/>
        <c:axPos val="t"/>
        <c:title>
          <c:tx>
            <c:rich>
              <a:bodyPr/>
              <a:lstStyle/>
              <a:p>
                <a:pPr>
                  <a:defRPr sz="975" b="1" i="0" u="none" strike="noStrike" baseline="0%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/>
                  <a:t>Density (g cm^-3)</a:t>
                </a:r>
              </a:p>
            </c:rich>
          </c:tx>
          <c:layout>
            <c:manualLayout>
              <c:xMode val="edge"/>
              <c:yMode val="edge"/>
              <c:x val="0.40144784117175225"/>
              <c:y val="0.940887561468609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%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At val="2500"/>
        <c:crossBetween val="midCat"/>
        <c:majorUnit val="0.1"/>
      </c:valAx>
      <c:valAx>
        <c:axId val="1"/>
        <c:scaling>
          <c:orientation val="maxMin"/>
          <c:max val="2500"/>
        </c:scaling>
        <c:delete val="0"/>
        <c:axPos val="l"/>
        <c:title>
          <c:tx>
            <c:rich>
              <a:bodyPr/>
              <a:lstStyle/>
              <a:p>
                <a:pPr>
                  <a:defRPr sz="975" b="1" i="0" u="none" strike="noStrike" baseline="0%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/>
                  <a:t>Depth (cm)</a:t>
                </a:r>
              </a:p>
            </c:rich>
          </c:tx>
          <c:layout>
            <c:manualLayout>
              <c:xMode val="edge"/>
              <c:yMode val="edge"/>
              <c:x val="2.7124773960216998E-2"/>
              <c:y val="0.3924470648065543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%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6677830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3967932742049885E-2"/>
          <c:y val="2.3256602214683449E-2"/>
          <c:w val="0.91474143821131337"/>
          <c:h val="0.3171354847456833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%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%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 horizontalDpi="300" verticalDpi="300"/>
  </c:printSettings>
</c:chartSpace>
</file>

<file path=xl/charts/chart2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96449016522837"/>
          <c:y val="6.7039273777571878E-2"/>
          <c:w val="0.60215159146713904"/>
          <c:h val="0.76722724434332257"/>
        </c:manualLayout>
      </c:layout>
      <c:scatterChart>
        <c:scatterStyle val="lineMarker"/>
        <c:varyColors val="0"/>
        <c:ser>
          <c:idx val="0"/>
          <c:order val="0"/>
          <c:tx>
            <c:v>2 cm pieces</c:v>
          </c:tx>
          <c:spPr>
            <a:ln w="28575">
              <a:noFill/>
            </a:ln>
          </c:spPr>
          <c:marker>
            <c:symbol val="diamond"/>
            <c:size val="2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xVal>
            <c:numRef>
              <c:f>graphs!$H$3:$H$121</c:f>
              <c:numCache>
                <c:formatCode>General</c:formatCode>
                <c:ptCount val="119"/>
                <c:pt idx="0">
                  <c:v>0.55614651146598482</c:v>
                </c:pt>
                <c:pt idx="1">
                  <c:v>0.54080823092133157</c:v>
                </c:pt>
                <c:pt idx="2">
                  <c:v>0.53085664545096312</c:v>
                </c:pt>
                <c:pt idx="3">
                  <c:v>0.53891024702916679</c:v>
                </c:pt>
                <c:pt idx="4">
                  <c:v>0.5247727861292738</c:v>
                </c:pt>
                <c:pt idx="5">
                  <c:v>0.53715651088795113</c:v>
                </c:pt>
                <c:pt idx="6">
                  <c:v>0.51902658930568946</c:v>
                </c:pt>
                <c:pt idx="7">
                  <c:v>0.54238831438913782</c:v>
                </c:pt>
                <c:pt idx="8">
                  <c:v>0.52657116417886551</c:v>
                </c:pt>
                <c:pt idx="9">
                  <c:v>0.49081061052196834</c:v>
                </c:pt>
                <c:pt idx="10">
                  <c:v>0.48338647967705095</c:v>
                </c:pt>
                <c:pt idx="11">
                  <c:v>0.49805011019830597</c:v>
                </c:pt>
                <c:pt idx="12">
                  <c:v>0.51041260273854494</c:v>
                </c:pt>
                <c:pt idx="13">
                  <c:v>0.51340381509787858</c:v>
                </c:pt>
                <c:pt idx="14">
                  <c:v>0.50985479890732532</c:v>
                </c:pt>
                <c:pt idx="15">
                  <c:v>0.53225182336636256</c:v>
                </c:pt>
                <c:pt idx="16">
                  <c:v>0.54256489524027995</c:v>
                </c:pt>
                <c:pt idx="17">
                  <c:v>0.53078444113402845</c:v>
                </c:pt>
                <c:pt idx="18">
                  <c:v>0.50740825547713464</c:v>
                </c:pt>
                <c:pt idx="19">
                  <c:v>0.54799180998598085</c:v>
                </c:pt>
                <c:pt idx="20">
                  <c:v>0.54298371331213269</c:v>
                </c:pt>
                <c:pt idx="21">
                  <c:v>0.55658901386606019</c:v>
                </c:pt>
                <c:pt idx="22">
                  <c:v>0.55497201697608267</c:v>
                </c:pt>
                <c:pt idx="23">
                  <c:v>0.55148159200777247</c:v>
                </c:pt>
                <c:pt idx="24">
                  <c:v>0.55088447114987871</c:v>
                </c:pt>
                <c:pt idx="25">
                  <c:v>0.52428270134663235</c:v>
                </c:pt>
                <c:pt idx="26">
                  <c:v>0.53803638256895203</c:v>
                </c:pt>
                <c:pt idx="27">
                  <c:v>0.49843573466324004</c:v>
                </c:pt>
                <c:pt idx="28">
                  <c:v>0.53828614767426808</c:v>
                </c:pt>
                <c:pt idx="29">
                  <c:v>0.54143040395359943</c:v>
                </c:pt>
                <c:pt idx="30">
                  <c:v>0.54485012148217227</c:v>
                </c:pt>
                <c:pt idx="31">
                  <c:v>0.53340003357388766</c:v>
                </c:pt>
                <c:pt idx="32">
                  <c:v>0.5459550017439887</c:v>
                </c:pt>
                <c:pt idx="33">
                  <c:v>0.51528961028517772</c:v>
                </c:pt>
                <c:pt idx="35">
                  <c:v>0.57653833690817657</c:v>
                </c:pt>
                <c:pt idx="36">
                  <c:v>0.52622066494951092</c:v>
                </c:pt>
                <c:pt idx="37">
                  <c:v>0.50132280402616991</c:v>
                </c:pt>
                <c:pt idx="39">
                  <c:v>0.50172086336616017</c:v>
                </c:pt>
                <c:pt idx="42">
                  <c:v>0.50908898249354073</c:v>
                </c:pt>
                <c:pt idx="43">
                  <c:v>0.55811486522361375</c:v>
                </c:pt>
                <c:pt idx="44">
                  <c:v>0.50388328945103666</c:v>
                </c:pt>
                <c:pt idx="45">
                  <c:v>0.56269036041762088</c:v>
                </c:pt>
                <c:pt idx="46">
                  <c:v>0.55964578482040794</c:v>
                </c:pt>
                <c:pt idx="48">
                  <c:v>0.48534755815999597</c:v>
                </c:pt>
                <c:pt idx="49">
                  <c:v>0.51935834916567591</c:v>
                </c:pt>
                <c:pt idx="50">
                  <c:v>0.52997655105195518</c:v>
                </c:pt>
                <c:pt idx="51">
                  <c:v>0.50786176335394828</c:v>
                </c:pt>
                <c:pt idx="52">
                  <c:v>0.53141207727745976</c:v>
                </c:pt>
                <c:pt idx="53">
                  <c:v>0.4954665197898514</c:v>
                </c:pt>
                <c:pt idx="54">
                  <c:v>0.48242223860368005</c:v>
                </c:pt>
                <c:pt idx="55">
                  <c:v>0.55069148164645298</c:v>
                </c:pt>
                <c:pt idx="56">
                  <c:v>0.51763414970829624</c:v>
                </c:pt>
                <c:pt idx="57">
                  <c:v>0.47075190325611338</c:v>
                </c:pt>
                <c:pt idx="58">
                  <c:v>0.49887661305151715</c:v>
                </c:pt>
                <c:pt idx="59">
                  <c:v>0.50111842927485784</c:v>
                </c:pt>
                <c:pt idx="60">
                  <c:v>0.49899408817446028</c:v>
                </c:pt>
                <c:pt idx="61">
                  <c:v>0.52933356117421448</c:v>
                </c:pt>
                <c:pt idx="62">
                  <c:v>0.49993738552105604</c:v>
                </c:pt>
                <c:pt idx="63">
                  <c:v>0.45340476550197129</c:v>
                </c:pt>
                <c:pt idx="64">
                  <c:v>0.52326735049943252</c:v>
                </c:pt>
                <c:pt idx="65">
                  <c:v>0.53286803780824166</c:v>
                </c:pt>
                <c:pt idx="66">
                  <c:v>0.5329600863691154</c:v>
                </c:pt>
                <c:pt idx="67">
                  <c:v>0.52569560217210887</c:v>
                </c:pt>
                <c:pt idx="68">
                  <c:v>0.47742399180008405</c:v>
                </c:pt>
                <c:pt idx="69">
                  <c:v>0.54937154605631411</c:v>
                </c:pt>
                <c:pt idx="70">
                  <c:v>0.4912856668744312</c:v>
                </c:pt>
                <c:pt idx="71">
                  <c:v>0.51213357699861317</c:v>
                </c:pt>
                <c:pt idx="72">
                  <c:v>0.5661879907386681</c:v>
                </c:pt>
                <c:pt idx="73">
                  <c:v>0.56393950276490878</c:v>
                </c:pt>
                <c:pt idx="74">
                  <c:v>0.55483058176048694</c:v>
                </c:pt>
                <c:pt idx="75">
                  <c:v>0.54739058300735333</c:v>
                </c:pt>
                <c:pt idx="76">
                  <c:v>0.56123663348059805</c:v>
                </c:pt>
                <c:pt idx="77">
                  <c:v>0.54873109922277763</c:v>
                </c:pt>
                <c:pt idx="78">
                  <c:v>0.52722447432892239</c:v>
                </c:pt>
                <c:pt idx="79">
                  <c:v>0.4940394711747092</c:v>
                </c:pt>
                <c:pt idx="80">
                  <c:v>0.50134593487069801</c:v>
                </c:pt>
                <c:pt idx="81">
                  <c:v>0.51672968598050184</c:v>
                </c:pt>
                <c:pt idx="82">
                  <c:v>0.48153404858648841</c:v>
                </c:pt>
                <c:pt idx="83">
                  <c:v>0.50718855330731916</c:v>
                </c:pt>
                <c:pt idx="84">
                  <c:v>0.54631616609497136</c:v>
                </c:pt>
                <c:pt idx="85">
                  <c:v>0.49656423844592107</c:v>
                </c:pt>
                <c:pt idx="86">
                  <c:v>0.51820704852918298</c:v>
                </c:pt>
                <c:pt idx="87">
                  <c:v>0.52139584597302013</c:v>
                </c:pt>
                <c:pt idx="88">
                  <c:v>0.52903673795378237</c:v>
                </c:pt>
                <c:pt idx="89">
                  <c:v>0.5229713052853121</c:v>
                </c:pt>
                <c:pt idx="90">
                  <c:v>0.4977746765716391</c:v>
                </c:pt>
                <c:pt idx="91">
                  <c:v>0.49737358219213135</c:v>
                </c:pt>
                <c:pt idx="92">
                  <c:v>0.49248741093445098</c:v>
                </c:pt>
                <c:pt idx="93">
                  <c:v>0.51209438279137265</c:v>
                </c:pt>
                <c:pt idx="94">
                  <c:v>0.52379443724358243</c:v>
                </c:pt>
                <c:pt idx="95">
                  <c:v>0.53647621164392845</c:v>
                </c:pt>
                <c:pt idx="96">
                  <c:v>0.52615281130404845</c:v>
                </c:pt>
                <c:pt idx="97">
                  <c:v>0.52382427648419227</c:v>
                </c:pt>
                <c:pt idx="98">
                  <c:v>0.53864450944900788</c:v>
                </c:pt>
                <c:pt idx="99">
                  <c:v>0.51440185107175096</c:v>
                </c:pt>
                <c:pt idx="101">
                  <c:v>0.51830394540802271</c:v>
                </c:pt>
                <c:pt idx="102">
                  <c:v>0.51401258806898298</c:v>
                </c:pt>
                <c:pt idx="103">
                  <c:v>0.48730553901187745</c:v>
                </c:pt>
                <c:pt idx="104">
                  <c:v>0.47693820534282272</c:v>
                </c:pt>
                <c:pt idx="105">
                  <c:v>0.47244130027001308</c:v>
                </c:pt>
                <c:pt idx="107">
                  <c:v>0.49332441371998215</c:v>
                </c:pt>
                <c:pt idx="109">
                  <c:v>0.5194435220721767</c:v>
                </c:pt>
                <c:pt idx="110">
                  <c:v>0.52485185900262687</c:v>
                </c:pt>
                <c:pt idx="111">
                  <c:v>0.50130817473188338</c:v>
                </c:pt>
                <c:pt idx="112">
                  <c:v>0.5052777304086592</c:v>
                </c:pt>
                <c:pt idx="113">
                  <c:v>0.50427821739091827</c:v>
                </c:pt>
                <c:pt idx="114">
                  <c:v>0.52363252308181274</c:v>
                </c:pt>
                <c:pt idx="115">
                  <c:v>0.47632269719067527</c:v>
                </c:pt>
                <c:pt idx="116">
                  <c:v>0.47916434099749278</c:v>
                </c:pt>
                <c:pt idx="117">
                  <c:v>0.52455030198528307</c:v>
                </c:pt>
                <c:pt idx="118">
                  <c:v>0.52840751083500914</c:v>
                </c:pt>
              </c:numCache>
            </c:numRef>
          </c:xVal>
          <c:yVal>
            <c:numRef>
              <c:f>graphs!$I$3:$I$121</c:f>
              <c:numCache>
                <c:formatCode>General</c:formatCode>
                <c:ptCount val="119"/>
                <c:pt idx="0">
                  <c:v>1221.184</c:v>
                </c:pt>
                <c:pt idx="1">
                  <c:v>1223.1685</c:v>
                </c:pt>
                <c:pt idx="2">
                  <c:v>1225.1485</c:v>
                </c:pt>
                <c:pt idx="3">
                  <c:v>1227.0174999999999</c:v>
                </c:pt>
                <c:pt idx="4">
                  <c:v>1229.2265</c:v>
                </c:pt>
                <c:pt idx="5">
                  <c:v>1231.2784999999999</c:v>
                </c:pt>
                <c:pt idx="6">
                  <c:v>1233.2614999999998</c:v>
                </c:pt>
                <c:pt idx="7">
                  <c:v>1235.5934999999997</c:v>
                </c:pt>
                <c:pt idx="8">
                  <c:v>1238.1845000000001</c:v>
                </c:pt>
                <c:pt idx="9">
                  <c:v>1240.1375</c:v>
                </c:pt>
                <c:pt idx="10">
                  <c:v>1242.1690000000001</c:v>
                </c:pt>
                <c:pt idx="11">
                  <c:v>1244.1775</c:v>
                </c:pt>
                <c:pt idx="12">
                  <c:v>1246.0669999999998</c:v>
                </c:pt>
                <c:pt idx="13">
                  <c:v>1247.9449999999999</c:v>
                </c:pt>
                <c:pt idx="14">
                  <c:v>1250.0654999999999</c:v>
                </c:pt>
                <c:pt idx="15">
                  <c:v>1252.0115000000001</c:v>
                </c:pt>
                <c:pt idx="16">
                  <c:v>1254.1305</c:v>
                </c:pt>
                <c:pt idx="17">
                  <c:v>1256.5945000000002</c:v>
                </c:pt>
                <c:pt idx="18">
                  <c:v>1259.3305</c:v>
                </c:pt>
                <c:pt idx="19">
                  <c:v>1261.5355</c:v>
                </c:pt>
                <c:pt idx="20">
                  <c:v>1263.8454999999999</c:v>
                </c:pt>
                <c:pt idx="21">
                  <c:v>1266.114</c:v>
                </c:pt>
                <c:pt idx="22">
                  <c:v>1268.0994999999998</c:v>
                </c:pt>
                <c:pt idx="23">
                  <c:v>1269.9585</c:v>
                </c:pt>
                <c:pt idx="24">
                  <c:v>1271.6765</c:v>
                </c:pt>
                <c:pt idx="25">
                  <c:v>1274.0604999999998</c:v>
                </c:pt>
                <c:pt idx="26">
                  <c:v>1276.0639999999999</c:v>
                </c:pt>
                <c:pt idx="27">
                  <c:v>1278.1724999999999</c:v>
                </c:pt>
                <c:pt idx="28">
                  <c:v>1280.462</c:v>
                </c:pt>
                <c:pt idx="29">
                  <c:v>1282.5464999999999</c:v>
                </c:pt>
                <c:pt idx="30">
                  <c:v>1284.5544999999997</c:v>
                </c:pt>
                <c:pt idx="31">
                  <c:v>1286.7639999999997</c:v>
                </c:pt>
                <c:pt idx="32">
                  <c:v>1289.5910000000001</c:v>
                </c:pt>
                <c:pt idx="33">
                  <c:v>1292.2049999999999</c:v>
                </c:pt>
                <c:pt idx="35">
                  <c:v>1296.6994999999997</c:v>
                </c:pt>
                <c:pt idx="36">
                  <c:v>1298.6804999999999</c:v>
                </c:pt>
                <c:pt idx="37">
                  <c:v>1301.2814999999998</c:v>
                </c:pt>
                <c:pt idx="39">
                  <c:v>1305.4275</c:v>
                </c:pt>
                <c:pt idx="42">
                  <c:v>1311.249</c:v>
                </c:pt>
                <c:pt idx="43">
                  <c:v>1313.0395000000001</c:v>
                </c:pt>
                <c:pt idx="44">
                  <c:v>1209.2384999999999</c:v>
                </c:pt>
                <c:pt idx="45">
                  <c:v>1211.6199999999999</c:v>
                </c:pt>
                <c:pt idx="46">
                  <c:v>1213.9615000000001</c:v>
                </c:pt>
                <c:pt idx="48">
                  <c:v>1093.9875</c:v>
                </c:pt>
                <c:pt idx="49">
                  <c:v>1095.8989999999999</c:v>
                </c:pt>
                <c:pt idx="50">
                  <c:v>1097.9329999999998</c:v>
                </c:pt>
                <c:pt idx="51">
                  <c:v>1100.0379999999998</c:v>
                </c:pt>
                <c:pt idx="52">
                  <c:v>1102.0325</c:v>
                </c:pt>
                <c:pt idx="53">
                  <c:v>1104.3734999999999</c:v>
                </c:pt>
                <c:pt idx="54">
                  <c:v>1107.287</c:v>
                </c:pt>
                <c:pt idx="55">
                  <c:v>1109.4115000000002</c:v>
                </c:pt>
                <c:pt idx="56">
                  <c:v>1111.1775</c:v>
                </c:pt>
                <c:pt idx="57">
                  <c:v>1112.9845</c:v>
                </c:pt>
                <c:pt idx="58">
                  <c:v>1114.7874999999999</c:v>
                </c:pt>
                <c:pt idx="59">
                  <c:v>1117.0719999999999</c:v>
                </c:pt>
                <c:pt idx="60">
                  <c:v>1119.3800000000001</c:v>
                </c:pt>
                <c:pt idx="61">
                  <c:v>1121.5795000000001</c:v>
                </c:pt>
                <c:pt idx="62">
                  <c:v>1123.8064999999999</c:v>
                </c:pt>
                <c:pt idx="63">
                  <c:v>1125.9815000000001</c:v>
                </c:pt>
                <c:pt idx="64">
                  <c:v>1128.1030000000001</c:v>
                </c:pt>
                <c:pt idx="65">
                  <c:v>1130.1380000000001</c:v>
                </c:pt>
                <c:pt idx="66">
                  <c:v>1131.9165</c:v>
                </c:pt>
                <c:pt idx="67">
                  <c:v>1133.866</c:v>
                </c:pt>
                <c:pt idx="68">
                  <c:v>1136.0720000000001</c:v>
                </c:pt>
                <c:pt idx="69">
                  <c:v>1138.1245000000001</c:v>
                </c:pt>
                <c:pt idx="70">
                  <c:v>1139.9605000000001</c:v>
                </c:pt>
                <c:pt idx="71">
                  <c:v>1141.9905000000001</c:v>
                </c:pt>
                <c:pt idx="72">
                  <c:v>1144.0484999999999</c:v>
                </c:pt>
                <c:pt idx="73">
                  <c:v>1145.9285</c:v>
                </c:pt>
                <c:pt idx="74">
                  <c:v>1148.1185</c:v>
                </c:pt>
                <c:pt idx="75">
                  <c:v>1150.5425</c:v>
                </c:pt>
                <c:pt idx="76">
                  <c:v>1152.6184999999998</c:v>
                </c:pt>
                <c:pt idx="77">
                  <c:v>1154.5274999999999</c:v>
                </c:pt>
                <c:pt idx="78">
                  <c:v>1156.3265000000001</c:v>
                </c:pt>
                <c:pt idx="79">
                  <c:v>1158.5625</c:v>
                </c:pt>
                <c:pt idx="80">
                  <c:v>1160.6490000000001</c:v>
                </c:pt>
                <c:pt idx="81">
                  <c:v>1162.4825000000001</c:v>
                </c:pt>
                <c:pt idx="82">
                  <c:v>1164.3625</c:v>
                </c:pt>
                <c:pt idx="83">
                  <c:v>1166.3109999999999</c:v>
                </c:pt>
                <c:pt idx="84">
                  <c:v>1168.2535</c:v>
                </c:pt>
                <c:pt idx="85">
                  <c:v>1170.1365000000001</c:v>
                </c:pt>
                <c:pt idx="86">
                  <c:v>1172.223</c:v>
                </c:pt>
                <c:pt idx="87">
                  <c:v>1174.8235</c:v>
                </c:pt>
                <c:pt idx="88">
                  <c:v>1177.9105</c:v>
                </c:pt>
                <c:pt idx="89">
                  <c:v>1180.4465</c:v>
                </c:pt>
                <c:pt idx="90">
                  <c:v>1182.43</c:v>
                </c:pt>
                <c:pt idx="91">
                  <c:v>1184.646</c:v>
                </c:pt>
                <c:pt idx="92">
                  <c:v>1186.8709999999999</c:v>
                </c:pt>
                <c:pt idx="93">
                  <c:v>1188.847</c:v>
                </c:pt>
                <c:pt idx="94">
                  <c:v>1190.7145</c:v>
                </c:pt>
                <c:pt idx="95">
                  <c:v>1192.5305000000001</c:v>
                </c:pt>
                <c:pt idx="96">
                  <c:v>1195.1945000000001</c:v>
                </c:pt>
                <c:pt idx="97">
                  <c:v>1198.0145</c:v>
                </c:pt>
                <c:pt idx="98">
                  <c:v>1200.163</c:v>
                </c:pt>
                <c:pt idx="99">
                  <c:v>1202.713</c:v>
                </c:pt>
                <c:pt idx="101">
                  <c:v>1002.0585</c:v>
                </c:pt>
                <c:pt idx="102">
                  <c:v>1004.6464999999999</c:v>
                </c:pt>
                <c:pt idx="103">
                  <c:v>1007.1790000000001</c:v>
                </c:pt>
                <c:pt idx="104">
                  <c:v>1008.965</c:v>
                </c:pt>
                <c:pt idx="105">
                  <c:v>1011.4815000000001</c:v>
                </c:pt>
                <c:pt idx="107">
                  <c:v>1017.3465</c:v>
                </c:pt>
                <c:pt idx="109">
                  <c:v>1021.7515</c:v>
                </c:pt>
                <c:pt idx="110">
                  <c:v>1023.9865</c:v>
                </c:pt>
                <c:pt idx="111">
                  <c:v>1025.9995000000001</c:v>
                </c:pt>
                <c:pt idx="112">
                  <c:v>1028.2380000000001</c:v>
                </c:pt>
                <c:pt idx="113">
                  <c:v>1030.231</c:v>
                </c:pt>
                <c:pt idx="114">
                  <c:v>1032.17</c:v>
                </c:pt>
                <c:pt idx="115">
                  <c:v>1034.0255</c:v>
                </c:pt>
                <c:pt idx="116">
                  <c:v>1036.0995</c:v>
                </c:pt>
                <c:pt idx="117">
                  <c:v>1038.1470000000002</c:v>
                </c:pt>
                <c:pt idx="118">
                  <c:v>1040.5640000000001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9BE-411D-B12F-3B7C97C8442A}"/>
            </c:ext>
          </c:extLst>
        </c:ser>
        <c:ser>
          <c:idx val="1"/>
          <c:order val="1"/>
          <c:tx>
            <c:v>full cores</c:v>
          </c:tx>
          <c:spPr>
            <a:ln w="28575">
              <a:noFill/>
            </a:ln>
          </c:spPr>
          <c:marker>
            <c:symbol val="square"/>
            <c:size val="6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graphs!$K$3:$K$5</c:f>
              <c:numCache>
                <c:formatCode>General</c:formatCode>
                <c:ptCount val="3"/>
                <c:pt idx="0">
                  <c:v>0.52099434371061915</c:v>
                </c:pt>
                <c:pt idx="1">
                  <c:v>0.48730793471335132</c:v>
                </c:pt>
                <c:pt idx="2">
                  <c:v>0.50982072892023567</c:v>
                </c:pt>
              </c:numCache>
            </c:numRef>
          </c:xVal>
          <c:yVal>
            <c:numRef>
              <c:f>graphs!$L$3:$L$5</c:f>
              <c:numCache>
                <c:formatCode>General</c:formatCode>
                <c:ptCount val="3"/>
                <c:pt idx="0">
                  <c:v>1263.7</c:v>
                </c:pt>
                <c:pt idx="1">
                  <c:v>1050</c:v>
                </c:pt>
                <c:pt idx="2">
                  <c:v>1151.25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9BE-411D-B12F-3B7C97C8442A}"/>
            </c:ext>
          </c:extLst>
        </c:ser>
        <c:ser>
          <c:idx val="2"/>
          <c:order val="2"/>
          <c:tx>
            <c:v>&lt; 9 cm pieces</c:v>
          </c:tx>
          <c:spPr>
            <a:ln w="28575">
              <a:noFill/>
            </a:ln>
          </c:spPr>
          <c:marker>
            <c:symbol val="circle"/>
            <c:size val="3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xVal>
            <c:numRef>
              <c:f>graphs!$O$3:$O$46</c:f>
              <c:numCache>
                <c:formatCode>General</c:formatCode>
                <c:ptCount val="44"/>
                <c:pt idx="0">
                  <c:v>0.51628073734860436</c:v>
                </c:pt>
                <c:pt idx="1">
                  <c:v>0.52890922644765048</c:v>
                </c:pt>
                <c:pt idx="2">
                  <c:v>0.55055576169443321</c:v>
                </c:pt>
                <c:pt idx="3">
                  <c:v>0.53303835567518587</c:v>
                </c:pt>
                <c:pt idx="4">
                  <c:v>0.51626218811633462</c:v>
                </c:pt>
                <c:pt idx="5">
                  <c:v>0.51368226258908833</c:v>
                </c:pt>
                <c:pt idx="6">
                  <c:v>0.52185847210591418</c:v>
                </c:pt>
                <c:pt idx="7">
                  <c:v>0.51862264455410301</c:v>
                </c:pt>
                <c:pt idx="8">
                  <c:v>0.54004171946732005</c:v>
                </c:pt>
                <c:pt idx="9">
                  <c:v>0.51526113331743451</c:v>
                </c:pt>
                <c:pt idx="10">
                  <c:v>0.53408879327607495</c:v>
                </c:pt>
                <c:pt idx="11">
                  <c:v>0.53929087978264623</c:v>
                </c:pt>
                <c:pt idx="12">
                  <c:v>0.54238318333377866</c:v>
                </c:pt>
                <c:pt idx="13">
                  <c:v>0.53648641690229915</c:v>
                </c:pt>
                <c:pt idx="14">
                  <c:v>0.5019863787490183</c:v>
                </c:pt>
                <c:pt idx="15">
                  <c:v>0.48390987964160881</c:v>
                </c:pt>
                <c:pt idx="16">
                  <c:v>0.4857111815580733</c:v>
                </c:pt>
                <c:pt idx="17">
                  <c:v>0.47820454988723632</c:v>
                </c:pt>
                <c:pt idx="18">
                  <c:v>0.50944834494777247</c:v>
                </c:pt>
                <c:pt idx="19">
                  <c:v>0.50839805547886829</c:v>
                </c:pt>
                <c:pt idx="20">
                  <c:v>0.50180218825636502</c:v>
                </c:pt>
                <c:pt idx="21">
                  <c:v>0.50792628240525228</c:v>
                </c:pt>
                <c:pt idx="22">
                  <c:v>0.49163581832406916</c:v>
                </c:pt>
                <c:pt idx="23">
                  <c:v>0.49098859132757749</c:v>
                </c:pt>
                <c:pt idx="24">
                  <c:v>0.49599727656011261</c:v>
                </c:pt>
                <c:pt idx="25">
                  <c:v>0.51005980849108956</c:v>
                </c:pt>
                <c:pt idx="26">
                  <c:v>0.51529825959324727</c:v>
                </c:pt>
                <c:pt idx="27">
                  <c:v>0.5194033429388113</c:v>
                </c:pt>
                <c:pt idx="28">
                  <c:v>0.5079134150903869</c:v>
                </c:pt>
                <c:pt idx="29">
                  <c:v>0.511692030369442</c:v>
                </c:pt>
                <c:pt idx="30">
                  <c:v>0.52979607092372638</c:v>
                </c:pt>
                <c:pt idx="31">
                  <c:v>0.50696895679658882</c:v>
                </c:pt>
                <c:pt idx="32">
                  <c:v>0.50515910228588268</c:v>
                </c:pt>
                <c:pt idx="33">
                  <c:v>0.54156004584926098</c:v>
                </c:pt>
                <c:pt idx="34">
                  <c:v>0.52030568282190359</c:v>
                </c:pt>
                <c:pt idx="35">
                  <c:v>0.54972743534422719</c:v>
                </c:pt>
                <c:pt idx="36">
                  <c:v>0.54766001489261817</c:v>
                </c:pt>
                <c:pt idx="37">
                  <c:v>0.50959505604567579</c:v>
                </c:pt>
                <c:pt idx="38">
                  <c:v>0.5167190432670199</c:v>
                </c:pt>
                <c:pt idx="39">
                  <c:v>0.51744262070143954</c:v>
                </c:pt>
                <c:pt idx="40">
                  <c:v>0.51318385560926527</c:v>
                </c:pt>
                <c:pt idx="41">
                  <c:v>0.50513049602814108</c:v>
                </c:pt>
                <c:pt idx="42">
                  <c:v>0.52225962357283151</c:v>
                </c:pt>
                <c:pt idx="43">
                  <c:v>0.49989333683746529</c:v>
                </c:pt>
              </c:numCache>
            </c:numRef>
          </c:xVal>
          <c:yVal>
            <c:numRef>
              <c:f>graphs!$P$3:$P$46</c:f>
              <c:numCache>
                <c:formatCode>General</c:formatCode>
                <c:ptCount val="44"/>
                <c:pt idx="0">
                  <c:v>1211.7674999999999</c:v>
                </c:pt>
                <c:pt idx="1">
                  <c:v>1217.8545000000001</c:v>
                </c:pt>
                <c:pt idx="2">
                  <c:v>1224.1534999999999</c:v>
                </c:pt>
                <c:pt idx="3">
                  <c:v>1232.6860000000001</c:v>
                </c:pt>
                <c:pt idx="4">
                  <c:v>1239.1815000000001</c:v>
                </c:pt>
                <c:pt idx="5">
                  <c:v>1245.1189999999999</c:v>
                </c:pt>
                <c:pt idx="6">
                  <c:v>1253.6490000000001</c:v>
                </c:pt>
                <c:pt idx="7">
                  <c:v>1261.7945</c:v>
                </c:pt>
                <c:pt idx="8">
                  <c:v>1269.2284999999999</c:v>
                </c:pt>
                <c:pt idx="9">
                  <c:v>1276.2439999999999</c:v>
                </c:pt>
                <c:pt idx="10">
                  <c:v>1283.8905</c:v>
                </c:pt>
                <c:pt idx="11">
                  <c:v>1290.963</c:v>
                </c:pt>
                <c:pt idx="12">
                  <c:v>1296.9224999999999</c:v>
                </c:pt>
                <c:pt idx="13">
                  <c:v>1305.2935000000002</c:v>
                </c:pt>
                <c:pt idx="14">
                  <c:v>1312.2070000000001</c:v>
                </c:pt>
                <c:pt idx="15">
                  <c:v>1003.677</c:v>
                </c:pt>
                <c:pt idx="16">
                  <c:v>1009.7945000000001</c:v>
                </c:pt>
                <c:pt idx="17">
                  <c:v>1016.847</c:v>
                </c:pt>
                <c:pt idx="18">
                  <c:v>1023.8505</c:v>
                </c:pt>
                <c:pt idx="19">
                  <c:v>1031.1544999999999</c:v>
                </c:pt>
                <c:pt idx="20">
                  <c:v>1038.6485</c:v>
                </c:pt>
                <c:pt idx="21">
                  <c:v>1045.1555000000001</c:v>
                </c:pt>
                <c:pt idx="22">
                  <c:v>1051.4320000000002</c:v>
                </c:pt>
                <c:pt idx="23">
                  <c:v>1059.2865000000002</c:v>
                </c:pt>
                <c:pt idx="24">
                  <c:v>1066.2560000000001</c:v>
                </c:pt>
                <c:pt idx="25">
                  <c:v>1072.5855000000001</c:v>
                </c:pt>
                <c:pt idx="26">
                  <c:v>1080.8705000000002</c:v>
                </c:pt>
                <c:pt idx="27">
                  <c:v>1088.8815000000004</c:v>
                </c:pt>
                <c:pt idx="28">
                  <c:v>1097.136</c:v>
                </c:pt>
                <c:pt idx="29">
                  <c:v>1103.665</c:v>
                </c:pt>
                <c:pt idx="30">
                  <c:v>1109.8855000000001</c:v>
                </c:pt>
                <c:pt idx="31">
                  <c:v>1117.0709999999999</c:v>
                </c:pt>
                <c:pt idx="32">
                  <c:v>1123.7085</c:v>
                </c:pt>
                <c:pt idx="33">
                  <c:v>1129.9109999999998</c:v>
                </c:pt>
                <c:pt idx="34">
                  <c:v>1136.8444999999999</c:v>
                </c:pt>
                <c:pt idx="35">
                  <c:v>1145.1500000000001</c:v>
                </c:pt>
                <c:pt idx="36">
                  <c:v>1153.3984999999998</c:v>
                </c:pt>
                <c:pt idx="37">
                  <c:v>1161.3054999999997</c:v>
                </c:pt>
                <c:pt idx="38">
                  <c:v>1168.2259999999997</c:v>
                </c:pt>
                <c:pt idx="39">
                  <c:v>1173.8194999999996</c:v>
                </c:pt>
                <c:pt idx="40">
                  <c:v>1179.9494999999995</c:v>
                </c:pt>
                <c:pt idx="41">
                  <c:v>1186.6734999999994</c:v>
                </c:pt>
                <c:pt idx="42">
                  <c:v>1193.4469999999997</c:v>
                </c:pt>
                <c:pt idx="43">
                  <c:v>1200.7075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9BE-411D-B12F-3B7C97C844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6791744"/>
        <c:axId val="1"/>
      </c:scatterChart>
      <c:valAx>
        <c:axId val="1266791744"/>
        <c:scaling>
          <c:orientation val="minMax"/>
          <c:max val="0.6"/>
          <c:min val="0.4"/>
        </c:scaling>
        <c:delete val="0"/>
        <c:axPos val="t"/>
        <c:title>
          <c:tx>
            <c:rich>
              <a:bodyPr/>
              <a:lstStyle/>
              <a:p>
                <a:pPr>
                  <a:defRPr sz="1200" b="1" i="0" u="none" strike="noStrike" baseline="0%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/>
                  <a:t>Density (g cm^-3)</a:t>
                </a:r>
              </a:p>
            </c:rich>
          </c:tx>
          <c:layout>
            <c:manualLayout>
              <c:xMode val="edge"/>
              <c:yMode val="edge"/>
              <c:x val="0.35663152992972652"/>
              <c:y val="0.9217899089429464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%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At val="1350"/>
        <c:crossBetween val="midCat"/>
        <c:majorUnit val="0.05"/>
      </c:valAx>
      <c:valAx>
        <c:axId val="1"/>
        <c:scaling>
          <c:orientation val="maxMin"/>
          <c:min val="950"/>
        </c:scaling>
        <c:delete val="0"/>
        <c:axPos val="l"/>
        <c:title>
          <c:tx>
            <c:rich>
              <a:bodyPr/>
              <a:lstStyle/>
              <a:p>
                <a:pPr>
                  <a:defRPr sz="1200" b="1" i="0" u="none" strike="noStrike" baseline="0%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/>
                  <a:t>Depth (cm)</a:t>
                </a:r>
              </a:p>
            </c:rich>
          </c:tx>
          <c:layout>
            <c:manualLayout>
              <c:xMode val="edge"/>
              <c:yMode val="edge"/>
              <c:x val="2.150537634408602E-2"/>
              <c:y val="0.348231890008162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%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66791744"/>
        <c:crosses val="autoZero"/>
        <c:crossBetween val="midCat"/>
        <c:majorUnit val="100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4072936375116339"/>
          <c:y val="2.6191303397517865E-2"/>
          <c:w val="0.53692917411309249"/>
          <c:h val="0.3452489993309172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95" b="0" i="0" u="none" strike="noStrike" baseline="0%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%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 horizontalDpi="300" verticalDpi="300"/>
  </c:printSettings>
</c:chartSpace>
</file>

<file path=xl/charts/chart3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295661019151116"/>
          <c:y val="0.11831456508294264"/>
          <c:w val="0.64781623139934141"/>
          <c:h val="0.77795878410702002"/>
        </c:manualLayout>
      </c:layout>
      <c:scatterChart>
        <c:scatterStyle val="lineMarker"/>
        <c:varyColors val="0"/>
        <c:ser>
          <c:idx val="0"/>
          <c:order val="0"/>
          <c:tx>
            <c:v>full cores</c:v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333399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graphs1!$A$3:$A$10</c:f>
              <c:numCache>
                <c:formatCode>General</c:formatCode>
                <c:ptCount val="8"/>
                <c:pt idx="0">
                  <c:v>0.52099434371061915</c:v>
                </c:pt>
                <c:pt idx="1">
                  <c:v>0.48730793471335132</c:v>
                </c:pt>
                <c:pt idx="2">
                  <c:v>0.50982072892023567</c:v>
                </c:pt>
                <c:pt idx="3">
                  <c:v>0.53457215899493427</c:v>
                </c:pt>
                <c:pt idx="4">
                  <c:v>0.55753874213893462</c:v>
                </c:pt>
                <c:pt idx="5">
                  <c:v>0.55352575029958506</c:v>
                </c:pt>
                <c:pt idx="6">
                  <c:v>0.57001369859616113</c:v>
                </c:pt>
                <c:pt idx="7">
                  <c:v>0.58865349538282297</c:v>
                </c:pt>
              </c:numCache>
            </c:numRef>
          </c:xVal>
          <c:yVal>
            <c:numRef>
              <c:f>graphs1!$B$3:$B$10</c:f>
              <c:numCache>
                <c:formatCode>General</c:formatCode>
                <c:ptCount val="8"/>
                <c:pt idx="0">
                  <c:v>1263.7</c:v>
                </c:pt>
                <c:pt idx="1">
                  <c:v>1050</c:v>
                </c:pt>
                <c:pt idx="2">
                  <c:v>1151.25</c:v>
                </c:pt>
                <c:pt idx="3">
                  <c:v>1602.75</c:v>
                </c:pt>
                <c:pt idx="4">
                  <c:v>1700.75</c:v>
                </c:pt>
                <c:pt idx="5">
                  <c:v>1808.5</c:v>
                </c:pt>
                <c:pt idx="6">
                  <c:v>2135.5</c:v>
                </c:pt>
                <c:pt idx="7">
                  <c:v>2242.75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CB3-446D-A547-056FFB54E1D8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FF00FF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graphs1!$G$2:$G$9</c:f>
              <c:numCache>
                <c:formatCode>General</c:formatCode>
                <c:ptCount val="8"/>
                <c:pt idx="0">
                  <c:v>0.52724987689065905</c:v>
                </c:pt>
                <c:pt idx="1">
                  <c:v>0.49990642918539102</c:v>
                </c:pt>
                <c:pt idx="2">
                  <c:v>0.5190629241522422</c:v>
                </c:pt>
                <c:pt idx="3">
                  <c:v>0.54225658356677942</c:v>
                </c:pt>
                <c:pt idx="4">
                  <c:v>0.55889620411094743</c:v>
                </c:pt>
                <c:pt idx="5">
                  <c:v>0.56208675544569875</c:v>
                </c:pt>
                <c:pt idx="6">
                  <c:v>0.58151885964018213</c:v>
                </c:pt>
                <c:pt idx="7">
                  <c:v>0.59004644343176071</c:v>
                </c:pt>
              </c:numCache>
            </c:numRef>
          </c:xVal>
          <c:yVal>
            <c:numRef>
              <c:f>graphs1!$H$2:$H$9</c:f>
              <c:numCache>
                <c:formatCode>General</c:formatCode>
                <c:ptCount val="8"/>
                <c:pt idx="0">
                  <c:v>1263.7</c:v>
                </c:pt>
                <c:pt idx="1">
                  <c:v>1050</c:v>
                </c:pt>
                <c:pt idx="2">
                  <c:v>1151.25</c:v>
                </c:pt>
                <c:pt idx="3">
                  <c:v>1602.75</c:v>
                </c:pt>
                <c:pt idx="4">
                  <c:v>1700.75</c:v>
                </c:pt>
                <c:pt idx="5">
                  <c:v>1808.5</c:v>
                </c:pt>
                <c:pt idx="6">
                  <c:v>2135.5</c:v>
                </c:pt>
                <c:pt idx="7">
                  <c:v>2242.75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CB3-446D-A547-056FFB54E1D8}"/>
            </c:ext>
          </c:extLst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2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339966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graphs1!$D$3:$D$126</c:f>
              <c:numCache>
                <c:formatCode>General</c:formatCode>
                <c:ptCount val="124"/>
                <c:pt idx="0">
                  <c:v>0.51628073734860436</c:v>
                </c:pt>
                <c:pt idx="1">
                  <c:v>0.52890922644765048</c:v>
                </c:pt>
                <c:pt idx="2">
                  <c:v>0.55055576169443321</c:v>
                </c:pt>
                <c:pt idx="3">
                  <c:v>0.53303835567518587</c:v>
                </c:pt>
                <c:pt idx="4">
                  <c:v>0.51626218811633462</c:v>
                </c:pt>
                <c:pt idx="5">
                  <c:v>0.51368226258908833</c:v>
                </c:pt>
                <c:pt idx="6">
                  <c:v>0.52185847210591418</c:v>
                </c:pt>
                <c:pt idx="7">
                  <c:v>0.51862264455410301</c:v>
                </c:pt>
                <c:pt idx="8">
                  <c:v>0.54004171946732005</c:v>
                </c:pt>
                <c:pt idx="9">
                  <c:v>0.51526113331743451</c:v>
                </c:pt>
                <c:pt idx="10">
                  <c:v>0.53408879327607495</c:v>
                </c:pt>
                <c:pt idx="11">
                  <c:v>0.53929087978264623</c:v>
                </c:pt>
                <c:pt idx="12">
                  <c:v>0.54238318333377866</c:v>
                </c:pt>
                <c:pt idx="13">
                  <c:v>0.53648641690229915</c:v>
                </c:pt>
                <c:pt idx="14">
                  <c:v>0.5019863787490183</c:v>
                </c:pt>
                <c:pt idx="15">
                  <c:v>0.48390987964160881</c:v>
                </c:pt>
                <c:pt idx="16">
                  <c:v>0.4857111815580733</c:v>
                </c:pt>
                <c:pt idx="17">
                  <c:v>0.47820454988723632</c:v>
                </c:pt>
                <c:pt idx="18">
                  <c:v>0.50944834494777247</c:v>
                </c:pt>
                <c:pt idx="19">
                  <c:v>0.50839805547886829</c:v>
                </c:pt>
                <c:pt idx="20">
                  <c:v>0.50180218825636502</c:v>
                </c:pt>
                <c:pt idx="21">
                  <c:v>0.50792628240525228</c:v>
                </c:pt>
                <c:pt idx="22">
                  <c:v>0.49163581832406916</c:v>
                </c:pt>
                <c:pt idx="23">
                  <c:v>0.49098859132757749</c:v>
                </c:pt>
                <c:pt idx="24">
                  <c:v>0.49599727656011261</c:v>
                </c:pt>
                <c:pt idx="25">
                  <c:v>0.51005980849108956</c:v>
                </c:pt>
                <c:pt idx="26">
                  <c:v>0.51529825959324727</c:v>
                </c:pt>
                <c:pt idx="27">
                  <c:v>0.5194033429388113</c:v>
                </c:pt>
                <c:pt idx="28">
                  <c:v>0.5079134150903869</c:v>
                </c:pt>
                <c:pt idx="29">
                  <c:v>0.511692030369442</c:v>
                </c:pt>
                <c:pt idx="30">
                  <c:v>0.52979607092372638</c:v>
                </c:pt>
                <c:pt idx="31">
                  <c:v>0.50696895679658882</c:v>
                </c:pt>
                <c:pt idx="32">
                  <c:v>0.50515910228588268</c:v>
                </c:pt>
                <c:pt idx="33">
                  <c:v>0.54156004584926098</c:v>
                </c:pt>
                <c:pt idx="34">
                  <c:v>0.52030568282190359</c:v>
                </c:pt>
                <c:pt idx="35">
                  <c:v>0.54972743534422719</c:v>
                </c:pt>
                <c:pt idx="36">
                  <c:v>0.54766001489261817</c:v>
                </c:pt>
                <c:pt idx="37">
                  <c:v>0.50959505604567579</c:v>
                </c:pt>
                <c:pt idx="38">
                  <c:v>0.5167190432670199</c:v>
                </c:pt>
                <c:pt idx="39">
                  <c:v>0.51744262070143954</c:v>
                </c:pt>
                <c:pt idx="40">
                  <c:v>0.51318385560926527</c:v>
                </c:pt>
                <c:pt idx="41">
                  <c:v>0.50513049602814108</c:v>
                </c:pt>
                <c:pt idx="42">
                  <c:v>0.52225962357283151</c:v>
                </c:pt>
                <c:pt idx="43">
                  <c:v>0.49989333683746529</c:v>
                </c:pt>
                <c:pt idx="44">
                  <c:v>0.5395945066729646</c:v>
                </c:pt>
                <c:pt idx="45">
                  <c:v>0.55145430716300448</c:v>
                </c:pt>
                <c:pt idx="46">
                  <c:v>0.52725287536903165</c:v>
                </c:pt>
                <c:pt idx="47">
                  <c:v>0.53741617183764157</c:v>
                </c:pt>
                <c:pt idx="48">
                  <c:v>0.54865892554526607</c:v>
                </c:pt>
                <c:pt idx="49">
                  <c:v>0.55969156415938304</c:v>
                </c:pt>
                <c:pt idx="50">
                  <c:v>0.55049520235753768</c:v>
                </c:pt>
                <c:pt idx="51">
                  <c:v>0.51520219990904381</c:v>
                </c:pt>
                <c:pt idx="52">
                  <c:v>0.53564299847465835</c:v>
                </c:pt>
                <c:pt idx="53">
                  <c:v>0.53266170327735085</c:v>
                </c:pt>
                <c:pt idx="54">
                  <c:v>0.53819048806537051</c:v>
                </c:pt>
                <c:pt idx="55">
                  <c:v>0.55196528732096928</c:v>
                </c:pt>
                <c:pt idx="56">
                  <c:v>0.53996739048943454</c:v>
                </c:pt>
                <c:pt idx="57">
                  <c:v>0.54026156357676103</c:v>
                </c:pt>
                <c:pt idx="58">
                  <c:v>0.55798726294829182</c:v>
                </c:pt>
                <c:pt idx="59">
                  <c:v>0.54966288990176138</c:v>
                </c:pt>
                <c:pt idx="60">
                  <c:v>0.55118928517861721</c:v>
                </c:pt>
                <c:pt idx="61">
                  <c:v>0.56161031991301724</c:v>
                </c:pt>
                <c:pt idx="62">
                  <c:v>0.5609271440320146</c:v>
                </c:pt>
                <c:pt idx="63">
                  <c:v>0.53752892989891721</c:v>
                </c:pt>
                <c:pt idx="64">
                  <c:v>0.54312907897027285</c:v>
                </c:pt>
                <c:pt idx="65">
                  <c:v>0.56904305942782629</c:v>
                </c:pt>
                <c:pt idx="66">
                  <c:v>0.57339375230374312</c:v>
                </c:pt>
                <c:pt idx="67">
                  <c:v>0.57704533460584451</c:v>
                </c:pt>
                <c:pt idx="68">
                  <c:v>0.55496733868564363</c:v>
                </c:pt>
                <c:pt idx="69">
                  <c:v>0.54996004750921013</c:v>
                </c:pt>
                <c:pt idx="70">
                  <c:v>0.56895998143789828</c:v>
                </c:pt>
                <c:pt idx="71">
                  <c:v>0.57082406016949994</c:v>
                </c:pt>
                <c:pt idx="72">
                  <c:v>0.55735867453718968</c:v>
                </c:pt>
                <c:pt idx="73">
                  <c:v>0.55026047932798527</c:v>
                </c:pt>
                <c:pt idx="74">
                  <c:v>0.55724557566653188</c:v>
                </c:pt>
                <c:pt idx="75">
                  <c:v>0.55157720704321611</c:v>
                </c:pt>
                <c:pt idx="76">
                  <c:v>0.5552313265366754</c:v>
                </c:pt>
                <c:pt idx="77">
                  <c:v>0.55911974839428003</c:v>
                </c:pt>
                <c:pt idx="78">
                  <c:v>0.55013612497851061</c:v>
                </c:pt>
                <c:pt idx="79">
                  <c:v>0.57370309807911779</c:v>
                </c:pt>
                <c:pt idx="80">
                  <c:v>0.56061106015827034</c:v>
                </c:pt>
                <c:pt idx="81">
                  <c:v>0.57060902614424014</c:v>
                </c:pt>
                <c:pt idx="82">
                  <c:v>0.56912907675568669</c:v>
                </c:pt>
                <c:pt idx="83">
                  <c:v>0.55200492952668678</c:v>
                </c:pt>
                <c:pt idx="84">
                  <c:v>0.56640447265657645</c:v>
                </c:pt>
                <c:pt idx="85">
                  <c:v>0.55445436486186472</c:v>
                </c:pt>
                <c:pt idx="86">
                  <c:v>0.55591317525941497</c:v>
                </c:pt>
                <c:pt idx="87">
                  <c:v>0.56852113239070634</c:v>
                </c:pt>
                <c:pt idx="88">
                  <c:v>0.58179983345453545</c:v>
                </c:pt>
                <c:pt idx="89">
                  <c:v>0.59216113817482352</c:v>
                </c:pt>
                <c:pt idx="90">
                  <c:v>0.58288560082464425</c:v>
                </c:pt>
                <c:pt idx="91">
                  <c:v>0.58447785571986233</c:v>
                </c:pt>
                <c:pt idx="92">
                  <c:v>0.58935399277974465</c:v>
                </c:pt>
                <c:pt idx="93">
                  <c:v>0.58412966187126536</c:v>
                </c:pt>
                <c:pt idx="94">
                  <c:v>0.5745979174052771</c:v>
                </c:pt>
                <c:pt idx="95">
                  <c:v>0.59168603581417012</c:v>
                </c:pt>
                <c:pt idx="96">
                  <c:v>0.58508509295481748</c:v>
                </c:pt>
                <c:pt idx="97">
                  <c:v>0.58487801908403314</c:v>
                </c:pt>
                <c:pt idx="98">
                  <c:v>0.5912642831504944</c:v>
                </c:pt>
                <c:pt idx="99">
                  <c:v>0.57221879528353214</c:v>
                </c:pt>
                <c:pt idx="100">
                  <c:v>0.56545581389711963</c:v>
                </c:pt>
                <c:pt idx="101">
                  <c:v>0.56144715562633341</c:v>
                </c:pt>
                <c:pt idx="102">
                  <c:v>0.59119455711582869</c:v>
                </c:pt>
                <c:pt idx="103">
                  <c:v>0.58493923622704813</c:v>
                </c:pt>
                <c:pt idx="104">
                  <c:v>0.56852659831392038</c:v>
                </c:pt>
                <c:pt idx="105">
                  <c:v>0.5761902507166563</c:v>
                </c:pt>
                <c:pt idx="106">
                  <c:v>0.56363225669465011</c:v>
                </c:pt>
                <c:pt idx="107">
                  <c:v>0.58175612829481926</c:v>
                </c:pt>
                <c:pt idx="108">
                  <c:v>0.59525014918413965</c:v>
                </c:pt>
                <c:pt idx="109">
                  <c:v>0.58349649418824434</c:v>
                </c:pt>
                <c:pt idx="110">
                  <c:v>0.6030250827268584</c:v>
                </c:pt>
                <c:pt idx="111">
                  <c:v>0.60229072405742357</c:v>
                </c:pt>
                <c:pt idx="112">
                  <c:v>0.61448978269290955</c:v>
                </c:pt>
                <c:pt idx="113">
                  <c:v>0.56559018004816242</c:v>
                </c:pt>
                <c:pt idx="114">
                  <c:v>0.5996567368133553</c:v>
                </c:pt>
                <c:pt idx="115">
                  <c:v>0.59065663073512398</c:v>
                </c:pt>
                <c:pt idx="116">
                  <c:v>0.60051785981747963</c:v>
                </c:pt>
                <c:pt idx="117">
                  <c:v>0.58801581413867132</c:v>
                </c:pt>
                <c:pt idx="118">
                  <c:v>0.5702096480539246</c:v>
                </c:pt>
                <c:pt idx="119">
                  <c:v>0.58764933326612201</c:v>
                </c:pt>
                <c:pt idx="120">
                  <c:v>0.58369945175278404</c:v>
                </c:pt>
                <c:pt idx="121">
                  <c:v>0.59516454061145863</c:v>
                </c:pt>
                <c:pt idx="122">
                  <c:v>0.60554819044871899</c:v>
                </c:pt>
                <c:pt idx="123">
                  <c:v>0.60404317096195048</c:v>
                </c:pt>
              </c:numCache>
            </c:numRef>
          </c:xVal>
          <c:yVal>
            <c:numRef>
              <c:f>graphs1!$E$3:$E$126</c:f>
              <c:numCache>
                <c:formatCode>General</c:formatCode>
                <c:ptCount val="124"/>
                <c:pt idx="0">
                  <c:v>1211.7674999999999</c:v>
                </c:pt>
                <c:pt idx="1">
                  <c:v>1217.8545000000001</c:v>
                </c:pt>
                <c:pt idx="2">
                  <c:v>1224.1534999999999</c:v>
                </c:pt>
                <c:pt idx="3">
                  <c:v>1232.6860000000001</c:v>
                </c:pt>
                <c:pt idx="4">
                  <c:v>1239.1815000000001</c:v>
                </c:pt>
                <c:pt idx="5">
                  <c:v>1245.1189999999999</c:v>
                </c:pt>
                <c:pt idx="6">
                  <c:v>1253.6490000000001</c:v>
                </c:pt>
                <c:pt idx="7">
                  <c:v>1261.7945</c:v>
                </c:pt>
                <c:pt idx="8">
                  <c:v>1269.2284999999999</c:v>
                </c:pt>
                <c:pt idx="9">
                  <c:v>1276.2439999999999</c:v>
                </c:pt>
                <c:pt idx="10">
                  <c:v>1283.8905</c:v>
                </c:pt>
                <c:pt idx="11">
                  <c:v>1290.963</c:v>
                </c:pt>
                <c:pt idx="12">
                  <c:v>1296.9224999999999</c:v>
                </c:pt>
                <c:pt idx="13">
                  <c:v>1305.2935000000002</c:v>
                </c:pt>
                <c:pt idx="14">
                  <c:v>1312.2070000000001</c:v>
                </c:pt>
                <c:pt idx="15">
                  <c:v>1003.677</c:v>
                </c:pt>
                <c:pt idx="16">
                  <c:v>1009.7945000000001</c:v>
                </c:pt>
                <c:pt idx="17">
                  <c:v>1016.847</c:v>
                </c:pt>
                <c:pt idx="18">
                  <c:v>1023.8505</c:v>
                </c:pt>
                <c:pt idx="19">
                  <c:v>1031.1544999999999</c:v>
                </c:pt>
                <c:pt idx="20">
                  <c:v>1038.6485</c:v>
                </c:pt>
                <c:pt idx="21">
                  <c:v>1045.1555000000001</c:v>
                </c:pt>
                <c:pt idx="22">
                  <c:v>1051.4320000000002</c:v>
                </c:pt>
                <c:pt idx="23">
                  <c:v>1059.2865000000002</c:v>
                </c:pt>
                <c:pt idx="24">
                  <c:v>1066.2560000000001</c:v>
                </c:pt>
                <c:pt idx="25">
                  <c:v>1072.5855000000001</c:v>
                </c:pt>
                <c:pt idx="26">
                  <c:v>1080.8705000000002</c:v>
                </c:pt>
                <c:pt idx="27">
                  <c:v>1088.8815000000004</c:v>
                </c:pt>
                <c:pt idx="28">
                  <c:v>1097.136</c:v>
                </c:pt>
                <c:pt idx="29">
                  <c:v>1103.665</c:v>
                </c:pt>
                <c:pt idx="30">
                  <c:v>1109.8855000000001</c:v>
                </c:pt>
                <c:pt idx="31">
                  <c:v>1117.0709999999999</c:v>
                </c:pt>
                <c:pt idx="32">
                  <c:v>1123.7085</c:v>
                </c:pt>
                <c:pt idx="33">
                  <c:v>1129.9109999999998</c:v>
                </c:pt>
                <c:pt idx="34">
                  <c:v>1136.8444999999999</c:v>
                </c:pt>
                <c:pt idx="35">
                  <c:v>1145.1500000000001</c:v>
                </c:pt>
                <c:pt idx="36">
                  <c:v>1153.3984999999998</c:v>
                </c:pt>
                <c:pt idx="37">
                  <c:v>1161.3054999999997</c:v>
                </c:pt>
                <c:pt idx="38">
                  <c:v>1168.2259999999997</c:v>
                </c:pt>
                <c:pt idx="39">
                  <c:v>1173.8194999999996</c:v>
                </c:pt>
                <c:pt idx="40">
                  <c:v>1179.9494999999995</c:v>
                </c:pt>
                <c:pt idx="41">
                  <c:v>1186.6734999999994</c:v>
                </c:pt>
                <c:pt idx="42">
                  <c:v>1193.4469999999997</c:v>
                </c:pt>
                <c:pt idx="43">
                  <c:v>1200.7075</c:v>
                </c:pt>
                <c:pt idx="44">
                  <c:v>1557.021</c:v>
                </c:pt>
                <c:pt idx="45">
                  <c:v>1565.1795</c:v>
                </c:pt>
                <c:pt idx="46">
                  <c:v>1573.2835</c:v>
                </c:pt>
                <c:pt idx="47">
                  <c:v>1580.0474999999999</c:v>
                </c:pt>
                <c:pt idx="48">
                  <c:v>1585.3455000000001</c:v>
                </c:pt>
                <c:pt idx="49">
                  <c:v>1590.7429999999999</c:v>
                </c:pt>
                <c:pt idx="50">
                  <c:v>1596.35</c:v>
                </c:pt>
                <c:pt idx="51">
                  <c:v>1601.1990000000001</c:v>
                </c:pt>
                <c:pt idx="52">
                  <c:v>1605.7550000000001</c:v>
                </c:pt>
                <c:pt idx="53">
                  <c:v>1611.1470000000002</c:v>
                </c:pt>
                <c:pt idx="54">
                  <c:v>1616.9010000000003</c:v>
                </c:pt>
                <c:pt idx="55">
                  <c:v>1623.7295000000004</c:v>
                </c:pt>
                <c:pt idx="56">
                  <c:v>1629.8195000000003</c:v>
                </c:pt>
                <c:pt idx="57">
                  <c:v>1634.874</c:v>
                </c:pt>
                <c:pt idx="58">
                  <c:v>1641.0935000000002</c:v>
                </c:pt>
                <c:pt idx="59">
                  <c:v>1646.0215000000003</c:v>
                </c:pt>
                <c:pt idx="60">
                  <c:v>1649.7555</c:v>
                </c:pt>
                <c:pt idx="61">
                  <c:v>1656.4479999999999</c:v>
                </c:pt>
                <c:pt idx="62">
                  <c:v>1663.3509999999999</c:v>
                </c:pt>
                <c:pt idx="63">
                  <c:v>1669.4655</c:v>
                </c:pt>
                <c:pt idx="64">
                  <c:v>1675.7535</c:v>
                </c:pt>
                <c:pt idx="65">
                  <c:v>1684.02</c:v>
                </c:pt>
                <c:pt idx="66">
                  <c:v>1690.6254999999999</c:v>
                </c:pt>
                <c:pt idx="67">
                  <c:v>1696.068</c:v>
                </c:pt>
                <c:pt idx="68">
                  <c:v>1702.8115000000003</c:v>
                </c:pt>
                <c:pt idx="69">
                  <c:v>1710.5515</c:v>
                </c:pt>
                <c:pt idx="70">
                  <c:v>1718.1870000000001</c:v>
                </c:pt>
                <c:pt idx="71">
                  <c:v>1725.5305000000001</c:v>
                </c:pt>
                <c:pt idx="72">
                  <c:v>1733.154</c:v>
                </c:pt>
                <c:pt idx="73">
                  <c:v>1740.0485000000001</c:v>
                </c:pt>
                <c:pt idx="74">
                  <c:v>1747.4684999999999</c:v>
                </c:pt>
                <c:pt idx="75">
                  <c:v>1763.65</c:v>
                </c:pt>
                <c:pt idx="76">
                  <c:v>1771.8244999999999</c:v>
                </c:pt>
                <c:pt idx="77">
                  <c:v>1778.7764999999999</c:v>
                </c:pt>
                <c:pt idx="78">
                  <c:v>1785.3854999999999</c:v>
                </c:pt>
                <c:pt idx="79">
                  <c:v>1793.5454999999999</c:v>
                </c:pt>
                <c:pt idx="80">
                  <c:v>1800.06</c:v>
                </c:pt>
                <c:pt idx="81">
                  <c:v>1806.1755000000001</c:v>
                </c:pt>
                <c:pt idx="82">
                  <c:v>1812.7025000000001</c:v>
                </c:pt>
                <c:pt idx="83">
                  <c:v>1818.9785000000002</c:v>
                </c:pt>
                <c:pt idx="84">
                  <c:v>1824.6704999999999</c:v>
                </c:pt>
                <c:pt idx="85">
                  <c:v>1830.0625</c:v>
                </c:pt>
                <c:pt idx="86">
                  <c:v>1837.5045000000002</c:v>
                </c:pt>
                <c:pt idx="87">
                  <c:v>1845.6480000000001</c:v>
                </c:pt>
                <c:pt idx="88">
                  <c:v>1851.2149999999999</c:v>
                </c:pt>
                <c:pt idx="89">
                  <c:v>2081.9805000000001</c:v>
                </c:pt>
                <c:pt idx="90">
                  <c:v>2089.9874999999997</c:v>
                </c:pt>
                <c:pt idx="91">
                  <c:v>2097.5274999999997</c:v>
                </c:pt>
                <c:pt idx="92">
                  <c:v>2104.6689999999999</c:v>
                </c:pt>
                <c:pt idx="93">
                  <c:v>2112.0250000000001</c:v>
                </c:pt>
                <c:pt idx="94">
                  <c:v>2118.3979999999997</c:v>
                </c:pt>
                <c:pt idx="95">
                  <c:v>2124.5284999999994</c:v>
                </c:pt>
                <c:pt idx="96">
                  <c:v>2132.0494999999996</c:v>
                </c:pt>
                <c:pt idx="97">
                  <c:v>2140.2459999999996</c:v>
                </c:pt>
                <c:pt idx="98">
                  <c:v>2147.0729999999999</c:v>
                </c:pt>
                <c:pt idx="99">
                  <c:v>2152.1609999999996</c:v>
                </c:pt>
                <c:pt idx="100">
                  <c:v>2157.2494999999994</c:v>
                </c:pt>
                <c:pt idx="101">
                  <c:v>2163.4664999999995</c:v>
                </c:pt>
                <c:pt idx="102">
                  <c:v>2170.94</c:v>
                </c:pt>
                <c:pt idx="103">
                  <c:v>2177.4479999999999</c:v>
                </c:pt>
                <c:pt idx="104">
                  <c:v>2183.4984999999997</c:v>
                </c:pt>
                <c:pt idx="105">
                  <c:v>2190.1039999999998</c:v>
                </c:pt>
                <c:pt idx="106">
                  <c:v>2195.654</c:v>
                </c:pt>
                <c:pt idx="107">
                  <c:v>2201.9789999999998</c:v>
                </c:pt>
                <c:pt idx="108">
                  <c:v>2208.1074999999996</c:v>
                </c:pt>
                <c:pt idx="109">
                  <c:v>2212.6229999999996</c:v>
                </c:pt>
                <c:pt idx="110">
                  <c:v>2217.2419999999997</c:v>
                </c:pt>
                <c:pt idx="111">
                  <c:v>2222.1284999999998</c:v>
                </c:pt>
                <c:pt idx="112">
                  <c:v>2228.7404999999999</c:v>
                </c:pt>
                <c:pt idx="113">
                  <c:v>2234.8944999999999</c:v>
                </c:pt>
                <c:pt idx="114">
                  <c:v>2239.5034999999998</c:v>
                </c:pt>
                <c:pt idx="115">
                  <c:v>2244.2894999999999</c:v>
                </c:pt>
                <c:pt idx="116">
                  <c:v>2249.8134999999997</c:v>
                </c:pt>
                <c:pt idx="117">
                  <c:v>2256.0329999999999</c:v>
                </c:pt>
                <c:pt idx="118">
                  <c:v>2261.8980000000001</c:v>
                </c:pt>
                <c:pt idx="119">
                  <c:v>2267.6570000000002</c:v>
                </c:pt>
                <c:pt idx="120">
                  <c:v>2272.4690000000001</c:v>
                </c:pt>
                <c:pt idx="121">
                  <c:v>2276.9710000000005</c:v>
                </c:pt>
                <c:pt idx="122">
                  <c:v>2283.3775000000001</c:v>
                </c:pt>
                <c:pt idx="123">
                  <c:v>2290.3474999999999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CB3-446D-A547-056FFB54E1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6795584"/>
        <c:axId val="1"/>
      </c:scatterChart>
      <c:valAx>
        <c:axId val="1266795584"/>
        <c:scaling>
          <c:orientation val="minMax"/>
          <c:max val="0.65"/>
          <c:min val="0.45"/>
        </c:scaling>
        <c:delete val="0"/>
        <c:axPos val="t"/>
        <c:title>
          <c:tx>
            <c:rich>
              <a:bodyPr/>
              <a:lstStyle/>
              <a:p>
                <a:pPr>
                  <a:defRPr sz="1200" b="1" i="0" u="none" strike="noStrike" baseline="0%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/>
                  <a:t>Density (g cm^-3)</a:t>
                </a:r>
              </a:p>
            </c:rich>
          </c:tx>
          <c:layout>
            <c:manualLayout>
              <c:xMode val="edge"/>
              <c:yMode val="edge"/>
              <c:x val="0.39331703877632263"/>
              <c:y val="0.931929750677437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%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At val="2500"/>
        <c:crossBetween val="midCat"/>
      </c:valAx>
      <c:valAx>
        <c:axId val="1"/>
        <c:scaling>
          <c:orientation val="maxMin"/>
          <c:max val="2500"/>
        </c:scaling>
        <c:delete val="0"/>
        <c:axPos val="l"/>
        <c:title>
          <c:tx>
            <c:rich>
              <a:bodyPr/>
              <a:lstStyle/>
              <a:p>
                <a:pPr>
                  <a:defRPr sz="1200" b="1" i="0" u="none" strike="noStrike" baseline="0%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/>
                  <a:t>Depth (cm)</a:t>
                </a:r>
              </a:p>
            </c:rich>
          </c:tx>
          <c:layout>
            <c:manualLayout>
              <c:xMode val="edge"/>
              <c:yMode val="edge"/>
              <c:x val="2.6992287917737789E-2"/>
              <c:y val="0.4181527754735682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%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6679558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939366114681949"/>
          <c:y val="0.37317898861762316"/>
          <c:w val="0.49089700155146754"/>
          <c:h val="0.5660580164424621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%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%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chart" Target="../charts/chart2.xml"/><Relationship Id="rId1" Type="http://purl.oclc.org/ooxml/officeDocument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chart" Target="../charts/chart3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2</xdr:col>
      <xdr:colOff>71438</xdr:colOff>
      <xdr:row>0</xdr:row>
      <xdr:rowOff>71438</xdr:rowOff>
    </xdr:from>
    <xdr:to>
      <xdr:col>7</xdr:col>
      <xdr:colOff>23813</xdr:colOff>
      <xdr:row>28</xdr:row>
      <xdr:rowOff>42863</xdr:rowOff>
    </xdr:to>
    <xdr:graphicFrame macro="">
      <xdr:nvGraphicFramePr>
        <xdr:cNvPr id="1029" name="Chart 1">
          <a:extLst>
            <a:ext uri="{FF2B5EF4-FFF2-40B4-BE49-F238E27FC236}">
              <a16:creationId xmlns:a16="http://schemas.microsoft.com/office/drawing/2014/main" id="{4B93B987-9B0D-4ECA-FE6F-2A1953C385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  <xdr:twoCellAnchor>
    <xdr:from>
      <xdr:col>7</xdr:col>
      <xdr:colOff>33338</xdr:colOff>
      <xdr:row>1</xdr:row>
      <xdr:rowOff>61913</xdr:rowOff>
    </xdr:from>
    <xdr:to>
      <xdr:col>12</xdr:col>
      <xdr:colOff>247650</xdr:colOff>
      <xdr:row>26</xdr:row>
      <xdr:rowOff>14288</xdr:rowOff>
    </xdr:to>
    <xdr:graphicFrame macro="">
      <xdr:nvGraphicFramePr>
        <xdr:cNvPr id="1030" name="Chart 2">
          <a:extLst>
            <a:ext uri="{FF2B5EF4-FFF2-40B4-BE49-F238E27FC236}">
              <a16:creationId xmlns:a16="http://schemas.microsoft.com/office/drawing/2014/main" id="{99F406B3-5619-76C5-1C64-596C3CCCA2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2"/>
        </a:graphicData>
      </a:graphic>
    </xdr:graphicFrame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2</xdr:col>
      <xdr:colOff>42863</xdr:colOff>
      <xdr:row>5</xdr:row>
      <xdr:rowOff>9525</xdr:rowOff>
    </xdr:from>
    <xdr:to>
      <xdr:col>9</xdr:col>
      <xdr:colOff>4763</xdr:colOff>
      <xdr:row>33</xdr:row>
      <xdr:rowOff>14288</xdr:rowOff>
    </xdr:to>
    <xdr:graphicFrame macro="">
      <xdr:nvGraphicFramePr>
        <xdr:cNvPr id="2053" name="Chart 2">
          <a:extLst>
            <a:ext uri="{FF2B5EF4-FFF2-40B4-BE49-F238E27FC236}">
              <a16:creationId xmlns:a16="http://schemas.microsoft.com/office/drawing/2014/main" id="{51170406-0C2C-032D-8BFE-45BACD6185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drawing" Target="../drawings/drawing2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2CB0A-17D8-4C77-9C59-151FDC1384A8}">
  <dimension ref="A1:I24"/>
  <sheetViews>
    <sheetView tabSelected="1" workbookViewId="0">
      <selection activeCell="E13" sqref="E13"/>
    </sheetView>
  </sheetViews>
  <sheetFormatPr defaultRowHeight="12.75" x14ac:dyDescent="0.35"/>
  <cols>
    <col min="1" max="1" width="10.53125" bestFit="1" customWidth="1"/>
    <col min="2" max="2" width="14.1328125" bestFit="1" customWidth="1"/>
    <col min="3" max="3" width="17.6640625" bestFit="1" customWidth="1"/>
    <col min="4" max="4" width="11.1328125" bestFit="1" customWidth="1"/>
    <col min="5" max="5" width="13.6640625" bestFit="1" customWidth="1"/>
    <col min="7" max="7" width="16" bestFit="1" customWidth="1"/>
    <col min="8" max="8" width="14.6640625" bestFit="1" customWidth="1"/>
  </cols>
  <sheetData>
    <row r="1" spans="1:9" s="2" customFormat="1" ht="12.75" customHeight="1" x14ac:dyDescent="0.35">
      <c r="A1" s="2" t="s">
        <v>268</v>
      </c>
      <c r="B1" s="2" t="s">
        <v>290</v>
      </c>
    </row>
    <row r="2" spans="1:9" s="2" customFormat="1" ht="12.75" customHeight="1" x14ac:dyDescent="0.35">
      <c r="A2" s="2" t="s">
        <v>269</v>
      </c>
      <c r="B2" s="2" t="s">
        <v>270</v>
      </c>
    </row>
    <row r="3" spans="1:9" s="2" customFormat="1" ht="12.75" customHeight="1" x14ac:dyDescent="0.35">
      <c r="A3" s="2" t="s">
        <v>271</v>
      </c>
      <c r="B3" s="2" t="s">
        <v>272</v>
      </c>
      <c r="C3" s="2" t="s">
        <v>273</v>
      </c>
    </row>
    <row r="4" spans="1:9" s="2" customFormat="1" ht="12.75" customHeight="1" x14ac:dyDescent="0.35">
      <c r="A4" s="2" t="s">
        <v>274</v>
      </c>
      <c r="B4" s="2" t="s">
        <v>275</v>
      </c>
    </row>
    <row r="5" spans="1:9" s="2" customFormat="1" ht="12.75" customHeight="1" x14ac:dyDescent="0.35">
      <c r="A5" s="2" t="s">
        <v>276</v>
      </c>
      <c r="B5" s="3"/>
    </row>
    <row r="6" spans="1:9" s="2" customFormat="1" ht="12.75" customHeight="1" x14ac:dyDescent="0.35">
      <c r="A6" s="2" t="s">
        <v>277</v>
      </c>
      <c r="B6" s="2">
        <v>72.55</v>
      </c>
      <c r="C6" s="2" t="s">
        <v>278</v>
      </c>
    </row>
    <row r="7" spans="1:9" s="2" customFormat="1" ht="12.75" customHeight="1" x14ac:dyDescent="0.35">
      <c r="A7" s="2" t="s">
        <v>279</v>
      </c>
      <c r="B7" s="2">
        <v>-38.299999999999997</v>
      </c>
      <c r="C7" s="2" t="s">
        <v>280</v>
      </c>
    </row>
    <row r="8" spans="1:9" s="2" customFormat="1" ht="12.75" customHeight="1" x14ac:dyDescent="0.35">
      <c r="A8" s="2" t="s">
        <v>281</v>
      </c>
      <c r="B8" s="2">
        <v>3252</v>
      </c>
      <c r="C8" s="2" t="s">
        <v>282</v>
      </c>
      <c r="D8" s="2" t="s">
        <v>283</v>
      </c>
    </row>
    <row r="9" spans="1:9" s="2" customFormat="1" ht="12.75" customHeight="1" x14ac:dyDescent="0.35">
      <c r="A9" s="2" t="s">
        <v>284</v>
      </c>
      <c r="B9" s="2" t="s">
        <v>285</v>
      </c>
    </row>
    <row r="10" spans="1:9" s="2" customFormat="1" ht="12.75" customHeight="1" x14ac:dyDescent="0.35">
      <c r="A10" s="2" t="s">
        <v>286</v>
      </c>
    </row>
    <row r="11" spans="1:9" s="2" customFormat="1" ht="12.75" customHeight="1" x14ac:dyDescent="0.35">
      <c r="A11" s="2" t="s">
        <v>287</v>
      </c>
    </row>
    <row r="12" spans="1:9" s="2" customFormat="1" ht="12.75" customHeight="1" x14ac:dyDescent="0.35">
      <c r="A12" s="2" t="s">
        <v>288</v>
      </c>
      <c r="B12" s="2" t="s">
        <v>291</v>
      </c>
    </row>
    <row r="13" spans="1:9" s="2" customFormat="1" ht="12.75" customHeight="1" x14ac:dyDescent="0.35">
      <c r="A13" s="2" t="s">
        <v>289</v>
      </c>
      <c r="B13" s="2" t="s">
        <v>292</v>
      </c>
    </row>
    <row r="16" spans="1:9" ht="13.15" x14ac:dyDescent="0.4">
      <c r="A16" s="1" t="s">
        <v>0</v>
      </c>
      <c r="B16" s="1" t="s">
        <v>5</v>
      </c>
      <c r="C16" s="1" t="s">
        <v>4</v>
      </c>
      <c r="D16" s="1" t="s">
        <v>3</v>
      </c>
      <c r="E16" s="1" t="s">
        <v>2</v>
      </c>
      <c r="F16" s="1" t="s">
        <v>1</v>
      </c>
      <c r="G16" s="1" t="s">
        <v>44</v>
      </c>
      <c r="H16" s="1" t="s">
        <v>43</v>
      </c>
      <c r="I16" s="1"/>
    </row>
    <row r="17" spans="1:9" x14ac:dyDescent="0.35">
      <c r="A17" t="s">
        <v>6</v>
      </c>
      <c r="B17">
        <v>1208</v>
      </c>
      <c r="C17">
        <f t="shared" ref="C17:C24" si="0">B17+D17</f>
        <v>1319.4</v>
      </c>
      <c r="D17">
        <v>111.4</v>
      </c>
      <c r="E17">
        <v>10.399666666666667</v>
      </c>
      <c r="F17">
        <v>4930</v>
      </c>
      <c r="G17">
        <f>F17/(I17*D17*((E17/2)^2))</f>
        <v>0.52099434371061915</v>
      </c>
      <c r="H17">
        <f>B17+(D17/2)</f>
        <v>1263.7</v>
      </c>
      <c r="I17">
        <f>PI()</f>
        <v>3.1415926535897931</v>
      </c>
    </row>
    <row r="18" spans="1:9" x14ac:dyDescent="0.35">
      <c r="A18" t="s">
        <v>7</v>
      </c>
      <c r="B18">
        <v>1001</v>
      </c>
      <c r="C18">
        <f t="shared" si="0"/>
        <v>1099</v>
      </c>
      <c r="D18">
        <v>98</v>
      </c>
      <c r="E18">
        <v>10.352692307692308</v>
      </c>
      <c r="F18">
        <v>4020</v>
      </c>
      <c r="G18">
        <f t="shared" ref="G18:G24" si="1">F18/(I18*D18*((E18/2)^2))</f>
        <v>0.48730793471335132</v>
      </c>
      <c r="H18">
        <f t="shared" ref="H18:H24" si="2">B18+(D18/2)</f>
        <v>1050</v>
      </c>
      <c r="I18">
        <f>PI()</f>
        <v>3.1415926535897931</v>
      </c>
    </row>
    <row r="19" spans="1:9" x14ac:dyDescent="0.35">
      <c r="A19" t="s">
        <v>8</v>
      </c>
      <c r="B19">
        <v>1093</v>
      </c>
      <c r="C19">
        <f t="shared" si="0"/>
        <v>1209.5</v>
      </c>
      <c r="D19">
        <v>116.5</v>
      </c>
      <c r="E19">
        <v>10.4046875</v>
      </c>
      <c r="F19">
        <v>5050</v>
      </c>
      <c r="G19">
        <f t="shared" si="1"/>
        <v>0.50982072892023567</v>
      </c>
      <c r="H19">
        <f t="shared" si="2"/>
        <v>1151.25</v>
      </c>
      <c r="I19">
        <f>PI()</f>
        <v>3.1415926535897931</v>
      </c>
    </row>
    <row r="20" spans="1:9" x14ac:dyDescent="0.35">
      <c r="A20" t="s">
        <v>9</v>
      </c>
      <c r="B20">
        <v>1553</v>
      </c>
      <c r="C20">
        <f t="shared" si="0"/>
        <v>1652.5</v>
      </c>
      <c r="D20">
        <v>99.5</v>
      </c>
      <c r="E20">
        <v>10.447749999999999</v>
      </c>
      <c r="F20">
        <v>4560</v>
      </c>
      <c r="G20">
        <f t="shared" si="1"/>
        <v>0.53457215899493427</v>
      </c>
      <c r="H20">
        <f t="shared" si="2"/>
        <v>1602.75</v>
      </c>
      <c r="I20">
        <f>PI()</f>
        <v>3.1415926535897931</v>
      </c>
    </row>
    <row r="21" spans="1:9" x14ac:dyDescent="0.35">
      <c r="A21" t="s">
        <v>10</v>
      </c>
      <c r="B21">
        <v>1646</v>
      </c>
      <c r="C21">
        <f t="shared" si="0"/>
        <v>1755.5</v>
      </c>
      <c r="D21">
        <v>109.5</v>
      </c>
      <c r="E21">
        <v>10.443866666666667</v>
      </c>
      <c r="F21">
        <v>5230</v>
      </c>
      <c r="G21">
        <f t="shared" si="1"/>
        <v>0.55753874213893462</v>
      </c>
      <c r="H21">
        <f t="shared" si="2"/>
        <v>1700.75</v>
      </c>
      <c r="I21">
        <f>PI()</f>
        <v>3.1415926535897931</v>
      </c>
    </row>
    <row r="22" spans="1:9" x14ac:dyDescent="0.35">
      <c r="A22" t="s">
        <v>11</v>
      </c>
      <c r="B22">
        <v>1760</v>
      </c>
      <c r="C22">
        <f t="shared" si="0"/>
        <v>1857</v>
      </c>
      <c r="D22">
        <v>97</v>
      </c>
      <c r="E22">
        <v>10.455642857142857</v>
      </c>
      <c r="F22">
        <v>4610</v>
      </c>
      <c r="G22">
        <f t="shared" si="1"/>
        <v>0.55352575029958506</v>
      </c>
      <c r="H22">
        <f t="shared" si="2"/>
        <v>1808.5</v>
      </c>
      <c r="I22">
        <f>PI()</f>
        <v>3.1415926535897931</v>
      </c>
    </row>
    <row r="23" spans="1:9" x14ac:dyDescent="0.35">
      <c r="A23" t="s">
        <v>12</v>
      </c>
      <c r="B23">
        <v>2078</v>
      </c>
      <c r="C23">
        <f t="shared" si="0"/>
        <v>2193</v>
      </c>
      <c r="D23">
        <v>115</v>
      </c>
      <c r="E23">
        <v>10.4758125</v>
      </c>
      <c r="F23">
        <v>5650</v>
      </c>
      <c r="G23">
        <f t="shared" si="1"/>
        <v>0.57001369859616113</v>
      </c>
      <c r="H23">
        <f t="shared" si="2"/>
        <v>2135.5</v>
      </c>
      <c r="I23">
        <f>PI()</f>
        <v>3.1415926535897931</v>
      </c>
    </row>
    <row r="24" spans="1:9" x14ac:dyDescent="0.35">
      <c r="A24" t="s">
        <v>13</v>
      </c>
      <c r="B24">
        <v>2187</v>
      </c>
      <c r="C24">
        <f t="shared" si="0"/>
        <v>2298.5</v>
      </c>
      <c r="D24">
        <v>111.5</v>
      </c>
      <c r="E24">
        <v>10.459894736842106</v>
      </c>
      <c r="F24">
        <v>5640</v>
      </c>
      <c r="G24">
        <f t="shared" si="1"/>
        <v>0.58865349538282297</v>
      </c>
      <c r="H24">
        <f t="shared" si="2"/>
        <v>2242.75</v>
      </c>
      <c r="I24">
        <f>PI()</f>
        <v>3.1415926535897931</v>
      </c>
    </row>
  </sheetData>
  <phoneticPr fontId="1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87712-0F3E-4139-B86C-10BD4516E7F6}">
  <dimension ref="A1:J133"/>
  <sheetViews>
    <sheetView topLeftCell="C1" workbookViewId="0">
      <selection activeCell="J17" sqref="J17:J24"/>
    </sheetView>
  </sheetViews>
  <sheetFormatPr defaultRowHeight="12.75" x14ac:dyDescent="0.35"/>
  <cols>
    <col min="1" max="1" width="13.33203125" bestFit="1" customWidth="1"/>
    <col min="3" max="3" width="17.6640625" bestFit="1" customWidth="1"/>
    <col min="4" max="4" width="11.1328125" bestFit="1" customWidth="1"/>
    <col min="5" max="5" width="13.6640625" bestFit="1" customWidth="1"/>
    <col min="7" max="7" width="16.53125" bestFit="1" customWidth="1"/>
    <col min="8" max="8" width="16.53125" customWidth="1"/>
    <col min="10" max="10" width="14.6640625" bestFit="1" customWidth="1"/>
  </cols>
  <sheetData>
    <row r="1" spans="1:10" ht="13.15" x14ac:dyDescent="0.4">
      <c r="A1" s="1" t="s">
        <v>0</v>
      </c>
      <c r="B1" s="1" t="s">
        <v>5</v>
      </c>
      <c r="C1" s="1" t="s">
        <v>4</v>
      </c>
      <c r="D1" s="1" t="s">
        <v>3</v>
      </c>
      <c r="E1" s="1" t="s">
        <v>2</v>
      </c>
      <c r="F1" s="1" t="s">
        <v>1</v>
      </c>
      <c r="G1" s="1" t="s">
        <v>42</v>
      </c>
      <c r="H1" s="1" t="s">
        <v>43</v>
      </c>
      <c r="J1" s="1"/>
    </row>
    <row r="2" spans="1:10" x14ac:dyDescent="0.35">
      <c r="A2" t="s">
        <v>14</v>
      </c>
      <c r="B2">
        <v>1208</v>
      </c>
      <c r="C2">
        <f>B2+D2</f>
        <v>1215.5350000000001</v>
      </c>
      <c r="D2">
        <v>7.5350000000000001</v>
      </c>
      <c r="E2">
        <v>10.39</v>
      </c>
      <c r="F2">
        <v>329.83</v>
      </c>
      <c r="G2">
        <f t="shared" ref="G2:G16" si="0">F2/((I2)*D2*((E2/2)^2))</f>
        <v>0.51628073734860436</v>
      </c>
      <c r="H2">
        <f>(B2+(D2/2))</f>
        <v>1211.7674999999999</v>
      </c>
      <c r="I2">
        <f>PI()</f>
        <v>3.1415926535897931</v>
      </c>
    </row>
    <row r="3" spans="1:10" x14ac:dyDescent="0.35">
      <c r="A3" t="s">
        <v>15</v>
      </c>
      <c r="B3">
        <f>C2</f>
        <v>1215.5350000000001</v>
      </c>
      <c r="C3">
        <f t="shared" ref="C3:C66" si="1">B3+D3</f>
        <v>1220.174</v>
      </c>
      <c r="D3">
        <v>4.6390000000000002</v>
      </c>
      <c r="E3">
        <v>10.377000000000001</v>
      </c>
      <c r="F3">
        <v>207.51</v>
      </c>
      <c r="G3">
        <f t="shared" si="0"/>
        <v>0.52890922644765048</v>
      </c>
      <c r="H3">
        <f t="shared" ref="H3:H66" si="2">(B3+(D3/2))</f>
        <v>1217.8545000000001</v>
      </c>
      <c r="I3">
        <f>PI()</f>
        <v>3.1415926535897931</v>
      </c>
    </row>
    <row r="4" spans="1:10" x14ac:dyDescent="0.35">
      <c r="A4" t="s">
        <v>16</v>
      </c>
      <c r="B4">
        <f t="shared" ref="B4:B16" si="3">C3</f>
        <v>1220.174</v>
      </c>
      <c r="C4">
        <f t="shared" si="1"/>
        <v>1228.133</v>
      </c>
      <c r="D4">
        <v>7.9589999999999996</v>
      </c>
      <c r="E4">
        <v>10.355</v>
      </c>
      <c r="F4">
        <v>369.02</v>
      </c>
      <c r="G4">
        <f t="shared" si="0"/>
        <v>0.55055576169443321</v>
      </c>
      <c r="H4">
        <f t="shared" si="2"/>
        <v>1224.1534999999999</v>
      </c>
      <c r="I4">
        <f>PI()</f>
        <v>3.1415926535897931</v>
      </c>
    </row>
    <row r="5" spans="1:10" x14ac:dyDescent="0.35">
      <c r="A5" t="s">
        <v>17</v>
      </c>
      <c r="B5">
        <f t="shared" si="3"/>
        <v>1228.133</v>
      </c>
      <c r="C5">
        <f t="shared" si="1"/>
        <v>1237.239</v>
      </c>
      <c r="D5">
        <v>9.1059999999999999</v>
      </c>
      <c r="E5">
        <v>10.397</v>
      </c>
      <c r="F5">
        <v>412.09</v>
      </c>
      <c r="G5">
        <f t="shared" si="0"/>
        <v>0.53303835567518587</v>
      </c>
      <c r="H5">
        <f t="shared" si="2"/>
        <v>1232.6860000000001</v>
      </c>
      <c r="I5">
        <f>PI()</f>
        <v>3.1415926535897931</v>
      </c>
    </row>
    <row r="6" spans="1:10" x14ac:dyDescent="0.35">
      <c r="A6" t="s">
        <v>18</v>
      </c>
      <c r="B6">
        <f t="shared" si="3"/>
        <v>1237.239</v>
      </c>
      <c r="C6">
        <f t="shared" si="1"/>
        <v>1241.124</v>
      </c>
      <c r="D6">
        <v>3.8849999999999998</v>
      </c>
      <c r="E6">
        <v>10.525</v>
      </c>
      <c r="F6">
        <v>174.5</v>
      </c>
      <c r="G6">
        <f t="shared" si="0"/>
        <v>0.51626218811633462</v>
      </c>
      <c r="H6">
        <f t="shared" si="2"/>
        <v>1239.1815000000001</v>
      </c>
      <c r="I6">
        <f>PI()</f>
        <v>3.1415926535897931</v>
      </c>
    </row>
    <row r="7" spans="1:10" x14ac:dyDescent="0.35">
      <c r="A7" t="s">
        <v>19</v>
      </c>
      <c r="B7">
        <f t="shared" si="3"/>
        <v>1241.124</v>
      </c>
      <c r="C7">
        <f t="shared" si="1"/>
        <v>1249.114</v>
      </c>
      <c r="D7">
        <v>7.99</v>
      </c>
      <c r="E7">
        <v>10.379</v>
      </c>
      <c r="F7">
        <v>347.25</v>
      </c>
      <c r="G7">
        <f t="shared" si="0"/>
        <v>0.51368226258908833</v>
      </c>
      <c r="H7">
        <f t="shared" si="2"/>
        <v>1245.1189999999999</v>
      </c>
      <c r="I7">
        <f>PI()</f>
        <v>3.1415926535897931</v>
      </c>
    </row>
    <row r="8" spans="1:10" x14ac:dyDescent="0.35">
      <c r="A8" t="s">
        <v>20</v>
      </c>
      <c r="B8">
        <f t="shared" si="3"/>
        <v>1249.114</v>
      </c>
      <c r="C8">
        <f t="shared" si="1"/>
        <v>1258.184</v>
      </c>
      <c r="D8">
        <v>9.07</v>
      </c>
      <c r="E8">
        <v>10.394</v>
      </c>
      <c r="F8">
        <v>401.62</v>
      </c>
      <c r="G8">
        <f t="shared" si="0"/>
        <v>0.52185847210591418</v>
      </c>
      <c r="H8">
        <f t="shared" si="2"/>
        <v>1253.6490000000001</v>
      </c>
      <c r="I8">
        <f>PI()</f>
        <v>3.1415926535897931</v>
      </c>
    </row>
    <row r="9" spans="1:10" x14ac:dyDescent="0.35">
      <c r="A9" t="s">
        <v>21</v>
      </c>
      <c r="B9">
        <f t="shared" si="3"/>
        <v>1258.184</v>
      </c>
      <c r="C9">
        <f t="shared" si="1"/>
        <v>1265.405</v>
      </c>
      <c r="D9">
        <v>7.2210000000000001</v>
      </c>
      <c r="E9">
        <v>10.362</v>
      </c>
      <c r="F9">
        <v>315.81</v>
      </c>
      <c r="G9">
        <f t="shared" si="0"/>
        <v>0.51862264455410301</v>
      </c>
      <c r="H9">
        <f t="shared" si="2"/>
        <v>1261.7945</v>
      </c>
      <c r="I9">
        <f>PI()</f>
        <v>3.1415926535897931</v>
      </c>
    </row>
    <row r="10" spans="1:10" x14ac:dyDescent="0.35">
      <c r="A10" t="s">
        <v>22</v>
      </c>
      <c r="B10">
        <f t="shared" si="3"/>
        <v>1265.405</v>
      </c>
      <c r="C10">
        <f t="shared" si="1"/>
        <v>1273.0519999999999</v>
      </c>
      <c r="D10">
        <v>7.6470000000000002</v>
      </c>
      <c r="E10">
        <v>10.413</v>
      </c>
      <c r="F10">
        <v>351.69</v>
      </c>
      <c r="G10">
        <f t="shared" si="0"/>
        <v>0.54004171946732005</v>
      </c>
      <c r="H10">
        <f t="shared" si="2"/>
        <v>1269.2284999999999</v>
      </c>
      <c r="I10">
        <f>PI()</f>
        <v>3.1415926535897931</v>
      </c>
    </row>
    <row r="11" spans="1:10" x14ac:dyDescent="0.35">
      <c r="A11" t="s">
        <v>23</v>
      </c>
      <c r="B11">
        <f t="shared" si="3"/>
        <v>1273.0519999999999</v>
      </c>
      <c r="C11">
        <f t="shared" si="1"/>
        <v>1279.4359999999999</v>
      </c>
      <c r="D11">
        <v>6.3840000000000003</v>
      </c>
      <c r="E11">
        <v>10.441000000000001</v>
      </c>
      <c r="F11">
        <v>281.64</v>
      </c>
      <c r="G11">
        <f t="shared" si="0"/>
        <v>0.51526113331743451</v>
      </c>
      <c r="H11">
        <f t="shared" si="2"/>
        <v>1276.2439999999999</v>
      </c>
      <c r="I11">
        <f>PI()</f>
        <v>3.1415926535897931</v>
      </c>
    </row>
    <row r="12" spans="1:10" x14ac:dyDescent="0.35">
      <c r="A12" t="s">
        <v>24</v>
      </c>
      <c r="B12">
        <f t="shared" si="3"/>
        <v>1279.4359999999999</v>
      </c>
      <c r="C12">
        <f t="shared" si="1"/>
        <v>1288.345</v>
      </c>
      <c r="D12">
        <v>8.9090000000000007</v>
      </c>
      <c r="E12">
        <v>10.352</v>
      </c>
      <c r="F12">
        <v>400.48</v>
      </c>
      <c r="G12">
        <f t="shared" si="0"/>
        <v>0.53408879327607495</v>
      </c>
      <c r="H12">
        <f t="shared" si="2"/>
        <v>1283.8905</v>
      </c>
      <c r="I12">
        <f>PI()</f>
        <v>3.1415926535897931</v>
      </c>
    </row>
    <row r="13" spans="1:10" x14ac:dyDescent="0.35">
      <c r="A13" t="s">
        <v>25</v>
      </c>
      <c r="B13">
        <f t="shared" si="3"/>
        <v>1288.345</v>
      </c>
      <c r="C13">
        <f t="shared" si="1"/>
        <v>1293.5810000000001</v>
      </c>
      <c r="D13">
        <v>5.2359999999999998</v>
      </c>
      <c r="E13">
        <v>10.375</v>
      </c>
      <c r="F13">
        <v>238.72</v>
      </c>
      <c r="G13">
        <f t="shared" si="0"/>
        <v>0.53929087978264623</v>
      </c>
      <c r="H13">
        <f t="shared" si="2"/>
        <v>1290.963</v>
      </c>
      <c r="I13">
        <f>PI()</f>
        <v>3.1415926535897931</v>
      </c>
    </row>
    <row r="14" spans="1:10" x14ac:dyDescent="0.35">
      <c r="A14" t="s">
        <v>26</v>
      </c>
      <c r="B14">
        <f t="shared" si="3"/>
        <v>1293.5810000000001</v>
      </c>
      <c r="C14">
        <f t="shared" si="1"/>
        <v>1300.2640000000001</v>
      </c>
      <c r="D14">
        <v>6.6829999999999998</v>
      </c>
      <c r="E14">
        <v>10.441000000000001</v>
      </c>
      <c r="F14">
        <v>310.35000000000002</v>
      </c>
      <c r="G14">
        <f t="shared" si="0"/>
        <v>0.54238318333377866</v>
      </c>
      <c r="H14">
        <f t="shared" si="2"/>
        <v>1296.9225000000001</v>
      </c>
      <c r="I14">
        <f>PI()</f>
        <v>3.1415926535897931</v>
      </c>
    </row>
    <row r="15" spans="1:10" x14ac:dyDescent="0.35">
      <c r="A15" t="s">
        <v>27</v>
      </c>
      <c r="B15">
        <f t="shared" si="3"/>
        <v>1300.2640000000001</v>
      </c>
      <c r="C15">
        <f t="shared" si="1"/>
        <v>1310.3230000000001</v>
      </c>
      <c r="D15">
        <v>10.058999999999999</v>
      </c>
      <c r="E15">
        <v>10.393000000000001</v>
      </c>
      <c r="F15">
        <v>457.81</v>
      </c>
      <c r="G15">
        <f t="shared" si="0"/>
        <v>0.53648641690229915</v>
      </c>
      <c r="H15">
        <f t="shared" si="2"/>
        <v>1305.2935000000002</v>
      </c>
      <c r="I15">
        <f>PI()</f>
        <v>3.1415926535897931</v>
      </c>
    </row>
    <row r="16" spans="1:10" x14ac:dyDescent="0.35">
      <c r="A16" t="s">
        <v>28</v>
      </c>
      <c r="B16">
        <f t="shared" si="3"/>
        <v>1310.3230000000001</v>
      </c>
      <c r="C16">
        <f t="shared" si="1"/>
        <v>1314.0910000000001</v>
      </c>
      <c r="D16">
        <v>3.7679999999999998</v>
      </c>
      <c r="E16">
        <v>10.401</v>
      </c>
      <c r="F16">
        <v>160.71</v>
      </c>
      <c r="G16">
        <f t="shared" si="0"/>
        <v>0.5019863787490183</v>
      </c>
      <c r="H16">
        <f t="shared" si="2"/>
        <v>1312.2070000000001</v>
      </c>
      <c r="I16">
        <f>PI()</f>
        <v>3.1415926535897931</v>
      </c>
    </row>
    <row r="17" spans="1:10" ht="13.15" x14ac:dyDescent="0.4">
      <c r="G17" s="1">
        <f>AVERAGE(G2:G16)</f>
        <v>0.52724987689065905</v>
      </c>
      <c r="J17">
        <v>0.52724987689065905</v>
      </c>
    </row>
    <row r="18" spans="1:10" x14ac:dyDescent="0.35">
      <c r="A18" t="s">
        <v>29</v>
      </c>
      <c r="B18">
        <v>1001</v>
      </c>
      <c r="C18">
        <f t="shared" si="1"/>
        <v>1006.354</v>
      </c>
      <c r="D18">
        <v>5.3540000000000001</v>
      </c>
      <c r="E18">
        <v>9.9589999999999996</v>
      </c>
      <c r="F18">
        <v>201.82</v>
      </c>
      <c r="G18">
        <f t="shared" ref="G18:G80" si="4">F18/((I18)*D18*((E18/2)^2))</f>
        <v>0.48390987964160881</v>
      </c>
      <c r="H18">
        <f t="shared" si="2"/>
        <v>1003.677</v>
      </c>
      <c r="I18">
        <f>PI()</f>
        <v>3.1415926535897931</v>
      </c>
      <c r="J18">
        <v>0.49990642918539102</v>
      </c>
    </row>
    <row r="19" spans="1:10" x14ac:dyDescent="0.35">
      <c r="A19" t="s">
        <v>30</v>
      </c>
      <c r="B19">
        <f>C18</f>
        <v>1006.354</v>
      </c>
      <c r="C19">
        <f t="shared" si="1"/>
        <v>1013.235</v>
      </c>
      <c r="D19">
        <v>6.8810000000000002</v>
      </c>
      <c r="E19">
        <v>10.317</v>
      </c>
      <c r="F19">
        <v>279.39999999999998</v>
      </c>
      <c r="G19">
        <f t="shared" si="4"/>
        <v>0.4857111815580733</v>
      </c>
      <c r="H19">
        <f t="shared" si="2"/>
        <v>1009.7945000000001</v>
      </c>
      <c r="I19">
        <f>PI()</f>
        <v>3.1415926535897931</v>
      </c>
      <c r="J19">
        <v>0.5190629241522422</v>
      </c>
    </row>
    <row r="20" spans="1:10" x14ac:dyDescent="0.35">
      <c r="A20" t="s">
        <v>31</v>
      </c>
      <c r="B20">
        <f t="shared" ref="B20:B30" si="5">C19</f>
        <v>1013.235</v>
      </c>
      <c r="C20">
        <f t="shared" si="1"/>
        <v>1020.4590000000001</v>
      </c>
      <c r="D20">
        <v>7.2240000000000002</v>
      </c>
      <c r="E20">
        <v>10.367000000000001</v>
      </c>
      <c r="F20">
        <v>291.60000000000002</v>
      </c>
      <c r="G20">
        <f t="shared" si="4"/>
        <v>0.47820454988723632</v>
      </c>
      <c r="H20">
        <f t="shared" si="2"/>
        <v>1016.847</v>
      </c>
      <c r="I20">
        <f>PI()</f>
        <v>3.1415926535897931</v>
      </c>
      <c r="J20">
        <v>0.54225658356677942</v>
      </c>
    </row>
    <row r="21" spans="1:10" x14ac:dyDescent="0.35">
      <c r="A21" t="s">
        <v>32</v>
      </c>
      <c r="B21">
        <f t="shared" si="5"/>
        <v>1020.4590000000001</v>
      </c>
      <c r="C21">
        <f t="shared" si="1"/>
        <v>1027.242</v>
      </c>
      <c r="D21">
        <v>6.7830000000000004</v>
      </c>
      <c r="E21">
        <v>10.44</v>
      </c>
      <c r="F21">
        <v>295.81</v>
      </c>
      <c r="G21">
        <f t="shared" si="4"/>
        <v>0.50944834494777247</v>
      </c>
      <c r="H21">
        <f t="shared" si="2"/>
        <v>1023.8505</v>
      </c>
      <c r="I21">
        <f>PI()</f>
        <v>3.1415926535897931</v>
      </c>
      <c r="J21">
        <v>0.55889620411094743</v>
      </c>
    </row>
    <row r="22" spans="1:10" x14ac:dyDescent="0.35">
      <c r="A22" t="s">
        <v>33</v>
      </c>
      <c r="B22">
        <f t="shared" si="5"/>
        <v>1027.242</v>
      </c>
      <c r="C22">
        <f t="shared" si="1"/>
        <v>1035.067</v>
      </c>
      <c r="D22">
        <v>7.8250000000000002</v>
      </c>
      <c r="E22">
        <v>10.358000000000001</v>
      </c>
      <c r="F22">
        <v>335.22</v>
      </c>
      <c r="G22">
        <f t="shared" si="4"/>
        <v>0.50839805547886829</v>
      </c>
      <c r="H22">
        <f t="shared" si="2"/>
        <v>1031.1544999999999</v>
      </c>
      <c r="I22">
        <f>PI()</f>
        <v>3.1415926535897931</v>
      </c>
      <c r="J22">
        <v>0.56208675544569875</v>
      </c>
    </row>
    <row r="23" spans="1:10" x14ac:dyDescent="0.35">
      <c r="A23" t="s">
        <v>34</v>
      </c>
      <c r="B23">
        <f t="shared" si="5"/>
        <v>1035.067</v>
      </c>
      <c r="C23">
        <f t="shared" si="1"/>
        <v>1042.23</v>
      </c>
      <c r="D23">
        <v>7.1630000000000003</v>
      </c>
      <c r="E23">
        <v>10.425000000000001</v>
      </c>
      <c r="F23">
        <v>306.81</v>
      </c>
      <c r="G23">
        <f t="shared" si="4"/>
        <v>0.50180218825636502</v>
      </c>
      <c r="H23">
        <f t="shared" si="2"/>
        <v>1038.6485</v>
      </c>
      <c r="I23">
        <f>PI()</f>
        <v>3.1415926535897931</v>
      </c>
      <c r="J23">
        <v>0.58151885964018213</v>
      </c>
    </row>
    <row r="24" spans="1:10" x14ac:dyDescent="0.35">
      <c r="A24" t="s">
        <v>35</v>
      </c>
      <c r="B24">
        <f t="shared" si="5"/>
        <v>1042.23</v>
      </c>
      <c r="C24">
        <f t="shared" si="1"/>
        <v>1048.0810000000001</v>
      </c>
      <c r="D24">
        <v>5.851</v>
      </c>
      <c r="E24">
        <v>10.378</v>
      </c>
      <c r="F24">
        <v>251.39</v>
      </c>
      <c r="G24">
        <f t="shared" si="4"/>
        <v>0.50792628240525228</v>
      </c>
      <c r="H24">
        <f t="shared" si="2"/>
        <v>1045.1555000000001</v>
      </c>
      <c r="I24">
        <f>PI()</f>
        <v>3.1415926535897931</v>
      </c>
      <c r="J24">
        <v>0.59004644343176071</v>
      </c>
    </row>
    <row r="25" spans="1:10" x14ac:dyDescent="0.35">
      <c r="A25" t="s">
        <v>36</v>
      </c>
      <c r="B25">
        <f t="shared" si="5"/>
        <v>1048.0810000000001</v>
      </c>
      <c r="C25">
        <f t="shared" si="1"/>
        <v>1054.7830000000001</v>
      </c>
      <c r="D25">
        <v>6.702</v>
      </c>
      <c r="E25">
        <v>10.472</v>
      </c>
      <c r="F25">
        <v>283.79000000000002</v>
      </c>
      <c r="G25">
        <f t="shared" si="4"/>
        <v>0.49163581832406916</v>
      </c>
      <c r="H25">
        <f t="shared" si="2"/>
        <v>1051.4320000000002</v>
      </c>
      <c r="I25">
        <f>PI()</f>
        <v>3.1415926535897931</v>
      </c>
    </row>
    <row r="26" spans="1:10" x14ac:dyDescent="0.35">
      <c r="A26" t="s">
        <v>37</v>
      </c>
      <c r="B26">
        <f t="shared" si="5"/>
        <v>1054.7830000000001</v>
      </c>
      <c r="C26">
        <f t="shared" si="1"/>
        <v>1063.7900000000002</v>
      </c>
      <c r="D26">
        <v>9.0069999999999997</v>
      </c>
      <c r="E26">
        <v>10.381</v>
      </c>
      <c r="F26">
        <v>374.3</v>
      </c>
      <c r="G26">
        <f t="shared" si="4"/>
        <v>0.49098859132757749</v>
      </c>
      <c r="H26">
        <f t="shared" si="2"/>
        <v>1059.2865000000002</v>
      </c>
      <c r="I26">
        <f>PI()</f>
        <v>3.1415926535897931</v>
      </c>
    </row>
    <row r="27" spans="1:10" x14ac:dyDescent="0.35">
      <c r="A27" t="s">
        <v>38</v>
      </c>
      <c r="B27">
        <f t="shared" si="5"/>
        <v>1063.7900000000002</v>
      </c>
      <c r="C27">
        <f t="shared" si="1"/>
        <v>1068.7220000000002</v>
      </c>
      <c r="D27">
        <v>4.9320000000000004</v>
      </c>
      <c r="E27">
        <v>10.324999999999999</v>
      </c>
      <c r="F27">
        <v>204.82</v>
      </c>
      <c r="G27">
        <f t="shared" si="4"/>
        <v>0.49599727656011261</v>
      </c>
      <c r="H27">
        <f t="shared" si="2"/>
        <v>1066.2560000000001</v>
      </c>
      <c r="I27">
        <f>PI()</f>
        <v>3.1415926535897931</v>
      </c>
    </row>
    <row r="28" spans="1:10" x14ac:dyDescent="0.35">
      <c r="A28" t="s">
        <v>39</v>
      </c>
      <c r="B28">
        <f t="shared" si="5"/>
        <v>1068.7220000000002</v>
      </c>
      <c r="C28">
        <f t="shared" si="1"/>
        <v>1076.4490000000003</v>
      </c>
      <c r="D28">
        <v>7.7270000000000003</v>
      </c>
      <c r="E28">
        <v>10.404</v>
      </c>
      <c r="F28">
        <v>335.06</v>
      </c>
      <c r="G28">
        <f t="shared" si="4"/>
        <v>0.51005980849108956</v>
      </c>
      <c r="H28">
        <f t="shared" si="2"/>
        <v>1072.5855000000001</v>
      </c>
      <c r="I28">
        <f>PI()</f>
        <v>3.1415926535897931</v>
      </c>
    </row>
    <row r="29" spans="1:10" x14ac:dyDescent="0.35">
      <c r="A29" t="s">
        <v>40</v>
      </c>
      <c r="B29">
        <f t="shared" si="5"/>
        <v>1076.4490000000003</v>
      </c>
      <c r="C29">
        <f t="shared" si="1"/>
        <v>1085.2920000000004</v>
      </c>
      <c r="D29">
        <v>8.843</v>
      </c>
      <c r="E29">
        <v>10.355</v>
      </c>
      <c r="F29">
        <v>383.75</v>
      </c>
      <c r="G29">
        <f t="shared" si="4"/>
        <v>0.51529825959324727</v>
      </c>
      <c r="H29">
        <f t="shared" si="2"/>
        <v>1080.8705000000002</v>
      </c>
      <c r="I29">
        <f>PI()</f>
        <v>3.1415926535897931</v>
      </c>
    </row>
    <row r="30" spans="1:10" x14ac:dyDescent="0.35">
      <c r="A30" t="s">
        <v>41</v>
      </c>
      <c r="B30">
        <f t="shared" si="5"/>
        <v>1085.2920000000004</v>
      </c>
      <c r="C30">
        <f t="shared" si="1"/>
        <v>1092.4710000000005</v>
      </c>
      <c r="D30">
        <v>7.1790000000000003</v>
      </c>
      <c r="E30">
        <v>10.404</v>
      </c>
      <c r="F30">
        <v>317</v>
      </c>
      <c r="G30">
        <f t="shared" si="4"/>
        <v>0.5194033429388113</v>
      </c>
      <c r="H30">
        <f t="shared" si="2"/>
        <v>1088.8815000000004</v>
      </c>
      <c r="I30">
        <f>PI()</f>
        <v>3.1415926535897931</v>
      </c>
    </row>
    <row r="31" spans="1:10" ht="13.15" x14ac:dyDescent="0.4">
      <c r="G31" s="1">
        <f>AVERAGE(G18:G30)</f>
        <v>0.49990642918539102</v>
      </c>
      <c r="I31">
        <f>PI()</f>
        <v>3.1415926535897931</v>
      </c>
    </row>
    <row r="32" spans="1:10" x14ac:dyDescent="0.35">
      <c r="A32" t="s">
        <v>45</v>
      </c>
      <c r="B32">
        <v>1093</v>
      </c>
      <c r="C32">
        <f t="shared" si="1"/>
        <v>1101.2719999999999</v>
      </c>
      <c r="D32">
        <v>8.2720000000000002</v>
      </c>
      <c r="E32">
        <v>10.378</v>
      </c>
      <c r="F32">
        <v>355.4</v>
      </c>
      <c r="G32">
        <f t="shared" si="4"/>
        <v>0.5079134150903869</v>
      </c>
      <c r="H32">
        <f t="shared" si="2"/>
        <v>1097.136</v>
      </c>
      <c r="I32">
        <f>PI()</f>
        <v>3.1415926535897931</v>
      </c>
    </row>
    <row r="33" spans="1:9" x14ac:dyDescent="0.35">
      <c r="A33" t="s">
        <v>46</v>
      </c>
      <c r="B33">
        <f>C32</f>
        <v>1101.2719999999999</v>
      </c>
      <c r="C33">
        <f t="shared" si="1"/>
        <v>1106.058</v>
      </c>
      <c r="D33">
        <v>4.7859999999999996</v>
      </c>
      <c r="E33">
        <v>10.351000000000001</v>
      </c>
      <c r="F33">
        <v>206.08</v>
      </c>
      <c r="G33">
        <f t="shared" si="4"/>
        <v>0.511692030369442</v>
      </c>
      <c r="H33">
        <f t="shared" si="2"/>
        <v>1103.665</v>
      </c>
      <c r="I33">
        <f>PI()</f>
        <v>3.1415926535897931</v>
      </c>
    </row>
    <row r="34" spans="1:9" x14ac:dyDescent="0.35">
      <c r="A34" t="s">
        <v>47</v>
      </c>
      <c r="B34">
        <f t="shared" ref="B34:B47" si="6">C33</f>
        <v>1106.058</v>
      </c>
      <c r="C34">
        <f t="shared" si="1"/>
        <v>1113.713</v>
      </c>
      <c r="D34">
        <v>7.6550000000000002</v>
      </c>
      <c r="E34">
        <v>10.353</v>
      </c>
      <c r="F34">
        <v>341.41</v>
      </c>
      <c r="G34">
        <f t="shared" si="4"/>
        <v>0.52979607092372638</v>
      </c>
      <c r="H34">
        <f t="shared" si="2"/>
        <v>1109.8855000000001</v>
      </c>
      <c r="I34">
        <f>PI()</f>
        <v>3.1415926535897931</v>
      </c>
    </row>
    <row r="35" spans="1:9" x14ac:dyDescent="0.35">
      <c r="A35" t="s">
        <v>48</v>
      </c>
      <c r="B35">
        <f t="shared" si="6"/>
        <v>1113.713</v>
      </c>
      <c r="C35">
        <f t="shared" si="1"/>
        <v>1120.4289999999999</v>
      </c>
      <c r="D35">
        <v>6.7160000000000002</v>
      </c>
      <c r="E35">
        <v>10.41</v>
      </c>
      <c r="F35">
        <v>289.79000000000002</v>
      </c>
      <c r="G35">
        <f t="shared" si="4"/>
        <v>0.50696895679658882</v>
      </c>
      <c r="H35">
        <f t="shared" si="2"/>
        <v>1117.0709999999999</v>
      </c>
      <c r="I35">
        <f>PI()</f>
        <v>3.1415926535897931</v>
      </c>
    </row>
    <row r="36" spans="1:9" x14ac:dyDescent="0.35">
      <c r="A36" t="s">
        <v>49</v>
      </c>
      <c r="B36">
        <f t="shared" si="6"/>
        <v>1120.4289999999999</v>
      </c>
      <c r="C36">
        <f t="shared" si="1"/>
        <v>1126.9879999999998</v>
      </c>
      <c r="D36">
        <v>6.5590000000000002</v>
      </c>
      <c r="E36">
        <v>10.423</v>
      </c>
      <c r="F36">
        <v>282.70999999999998</v>
      </c>
      <c r="G36">
        <f t="shared" si="4"/>
        <v>0.50515910228588268</v>
      </c>
      <c r="H36">
        <f t="shared" si="2"/>
        <v>1123.7085</v>
      </c>
      <c r="I36">
        <f>PI()</f>
        <v>3.1415926535897931</v>
      </c>
    </row>
    <row r="37" spans="1:9" x14ac:dyDescent="0.35">
      <c r="A37" t="s">
        <v>50</v>
      </c>
      <c r="B37">
        <f t="shared" si="6"/>
        <v>1126.9879999999998</v>
      </c>
      <c r="C37">
        <f t="shared" si="1"/>
        <v>1132.8339999999998</v>
      </c>
      <c r="D37">
        <v>5.8460000000000001</v>
      </c>
      <c r="E37">
        <v>10.333</v>
      </c>
      <c r="F37">
        <v>265.49</v>
      </c>
      <c r="G37">
        <f t="shared" si="4"/>
        <v>0.54156004584926098</v>
      </c>
      <c r="H37">
        <f t="shared" si="2"/>
        <v>1129.9109999999998</v>
      </c>
      <c r="I37">
        <f>PI()</f>
        <v>3.1415926535897931</v>
      </c>
    </row>
    <row r="38" spans="1:9" x14ac:dyDescent="0.35">
      <c r="A38" t="s">
        <v>51</v>
      </c>
      <c r="B38">
        <f t="shared" si="6"/>
        <v>1132.8339999999998</v>
      </c>
      <c r="C38">
        <f t="shared" si="1"/>
        <v>1140.8549999999998</v>
      </c>
      <c r="D38">
        <v>8.0210000000000008</v>
      </c>
      <c r="E38">
        <v>10.37</v>
      </c>
      <c r="F38">
        <v>352.48</v>
      </c>
      <c r="G38">
        <f t="shared" si="4"/>
        <v>0.52030568282190359</v>
      </c>
      <c r="H38">
        <f t="shared" si="2"/>
        <v>1136.8444999999999</v>
      </c>
      <c r="I38">
        <f>PI()</f>
        <v>3.1415926535897931</v>
      </c>
    </row>
    <row r="39" spans="1:9" x14ac:dyDescent="0.35">
      <c r="A39" t="s">
        <v>52</v>
      </c>
      <c r="B39">
        <f t="shared" si="6"/>
        <v>1140.8549999999998</v>
      </c>
      <c r="C39">
        <f t="shared" si="1"/>
        <v>1149.4449999999997</v>
      </c>
      <c r="D39">
        <v>8.59</v>
      </c>
      <c r="E39">
        <v>10.445</v>
      </c>
      <c r="F39">
        <v>404.62</v>
      </c>
      <c r="G39">
        <f t="shared" si="4"/>
        <v>0.54972743534422719</v>
      </c>
      <c r="H39">
        <f t="shared" si="2"/>
        <v>1145.1499999999999</v>
      </c>
      <c r="I39">
        <f>PI()</f>
        <v>3.1415926535897931</v>
      </c>
    </row>
    <row r="40" spans="1:9" x14ac:dyDescent="0.35">
      <c r="A40" t="s">
        <v>53</v>
      </c>
      <c r="B40">
        <f t="shared" si="6"/>
        <v>1149.4449999999997</v>
      </c>
      <c r="C40">
        <f t="shared" si="1"/>
        <v>1157.3519999999996</v>
      </c>
      <c r="D40">
        <v>7.907</v>
      </c>
      <c r="E40">
        <v>10.416</v>
      </c>
      <c r="F40">
        <v>368.99</v>
      </c>
      <c r="G40">
        <f t="shared" si="4"/>
        <v>0.54766001489261817</v>
      </c>
      <c r="H40">
        <f t="shared" si="2"/>
        <v>1153.3984999999998</v>
      </c>
      <c r="I40">
        <f>PI()</f>
        <v>3.1415926535897931</v>
      </c>
    </row>
    <row r="41" spans="1:9" x14ac:dyDescent="0.35">
      <c r="A41" t="s">
        <v>54</v>
      </c>
      <c r="B41">
        <f t="shared" si="6"/>
        <v>1157.3519999999996</v>
      </c>
      <c r="C41">
        <f t="shared" si="1"/>
        <v>1165.2589999999996</v>
      </c>
      <c r="D41">
        <v>7.907</v>
      </c>
      <c r="E41">
        <v>10.388</v>
      </c>
      <c r="F41">
        <v>341.5</v>
      </c>
      <c r="G41">
        <f t="shared" si="4"/>
        <v>0.50959505604567579</v>
      </c>
      <c r="H41">
        <f t="shared" si="2"/>
        <v>1161.3054999999997</v>
      </c>
      <c r="I41">
        <f>PI()</f>
        <v>3.1415926535897931</v>
      </c>
    </row>
    <row r="42" spans="1:9" x14ac:dyDescent="0.35">
      <c r="A42" t="s">
        <v>55</v>
      </c>
      <c r="B42">
        <f t="shared" si="6"/>
        <v>1165.2589999999996</v>
      </c>
      <c r="C42">
        <f>B42+D42</f>
        <v>1171.1929999999995</v>
      </c>
      <c r="D42">
        <v>5.9340000000000002</v>
      </c>
      <c r="E42">
        <v>10.393000000000001</v>
      </c>
      <c r="F42">
        <v>260.12</v>
      </c>
      <c r="G42">
        <f t="shared" si="4"/>
        <v>0.5167190432670199</v>
      </c>
      <c r="H42">
        <f>(B42+(D42/2))</f>
        <v>1168.2259999999997</v>
      </c>
      <c r="I42">
        <f>PI()</f>
        <v>3.1415926535897931</v>
      </c>
    </row>
    <row r="43" spans="1:9" x14ac:dyDescent="0.35">
      <c r="A43" t="s">
        <v>56</v>
      </c>
      <c r="B43">
        <f t="shared" si="6"/>
        <v>1171.1929999999995</v>
      </c>
      <c r="C43">
        <f>B43+D43</f>
        <v>1176.4459999999995</v>
      </c>
      <c r="D43">
        <v>5.2530000000000001</v>
      </c>
      <c r="E43">
        <v>10.401999999999999</v>
      </c>
      <c r="F43">
        <v>230.99</v>
      </c>
      <c r="G43">
        <f t="shared" si="4"/>
        <v>0.51744262070143954</v>
      </c>
      <c r="H43">
        <f>(B43+(D43/2))</f>
        <v>1173.8194999999996</v>
      </c>
      <c r="I43">
        <f>PI()</f>
        <v>3.1415926535897931</v>
      </c>
    </row>
    <row r="44" spans="1:9" x14ac:dyDescent="0.35">
      <c r="A44" t="s">
        <v>57</v>
      </c>
      <c r="B44">
        <f t="shared" si="6"/>
        <v>1176.4459999999995</v>
      </c>
      <c r="C44">
        <f>B44+D44</f>
        <v>1183.4529999999995</v>
      </c>
      <c r="D44">
        <v>7.0069999999999997</v>
      </c>
      <c r="E44">
        <v>10.420999999999999</v>
      </c>
      <c r="F44">
        <v>306.7</v>
      </c>
      <c r="G44">
        <f t="shared" si="4"/>
        <v>0.51318385560926527</v>
      </c>
      <c r="H44">
        <f>(B44+(D44/2))</f>
        <v>1179.9494999999995</v>
      </c>
      <c r="I44">
        <f>PI()</f>
        <v>3.1415926535897931</v>
      </c>
    </row>
    <row r="45" spans="1:9" x14ac:dyDescent="0.35">
      <c r="A45" t="s">
        <v>58</v>
      </c>
      <c r="B45">
        <f t="shared" si="6"/>
        <v>1183.4529999999995</v>
      </c>
      <c r="C45">
        <f>B45+D45</f>
        <v>1189.8939999999996</v>
      </c>
      <c r="D45">
        <v>6.4409999999999998</v>
      </c>
      <c r="E45">
        <v>10.388999999999999</v>
      </c>
      <c r="F45">
        <v>275.8</v>
      </c>
      <c r="G45">
        <f t="shared" si="4"/>
        <v>0.50513049602814108</v>
      </c>
      <c r="H45">
        <f>(B45+(D45/2))</f>
        <v>1186.6734999999994</v>
      </c>
      <c r="I45">
        <f>PI()</f>
        <v>3.1415926535897931</v>
      </c>
    </row>
    <row r="46" spans="1:9" x14ac:dyDescent="0.35">
      <c r="A46" t="s">
        <v>59</v>
      </c>
      <c r="B46">
        <f t="shared" si="6"/>
        <v>1189.8939999999996</v>
      </c>
      <c r="C46">
        <f>B46+D46</f>
        <v>1196.9999999999995</v>
      </c>
      <c r="D46">
        <v>7.1059999999999999</v>
      </c>
      <c r="E46">
        <v>10.452</v>
      </c>
      <c r="F46">
        <v>318.42</v>
      </c>
      <c r="G46">
        <f t="shared" si="4"/>
        <v>0.52225962357283151</v>
      </c>
      <c r="H46">
        <f>(B46+(D46/2))</f>
        <v>1193.4469999999997</v>
      </c>
      <c r="I46">
        <f>PI()</f>
        <v>3.1415926535897931</v>
      </c>
    </row>
    <row r="47" spans="1:9" x14ac:dyDescent="0.35">
      <c r="A47" t="s">
        <v>60</v>
      </c>
      <c r="B47">
        <f t="shared" si="6"/>
        <v>1196.9999999999995</v>
      </c>
      <c r="C47">
        <f t="shared" si="1"/>
        <v>1204.4149999999995</v>
      </c>
      <c r="D47">
        <v>7.415</v>
      </c>
      <c r="E47">
        <v>10.551</v>
      </c>
      <c r="F47">
        <v>324.08999999999997</v>
      </c>
      <c r="G47">
        <f t="shared" si="4"/>
        <v>0.49989333683746529</v>
      </c>
      <c r="H47">
        <f t="shared" si="2"/>
        <v>1200.7074999999995</v>
      </c>
      <c r="I47">
        <f>PI()</f>
        <v>3.1415926535897931</v>
      </c>
    </row>
    <row r="48" spans="1:9" ht="13.15" x14ac:dyDescent="0.4">
      <c r="G48" s="1">
        <f>AVERAGE(G32:G47)</f>
        <v>0.5190629241522422</v>
      </c>
    </row>
    <row r="49" spans="1:9" x14ac:dyDescent="0.35">
      <c r="A49" t="s">
        <v>61</v>
      </c>
      <c r="B49">
        <v>1553</v>
      </c>
      <c r="C49">
        <f t="shared" si="1"/>
        <v>1561.0419999999999</v>
      </c>
      <c r="D49">
        <v>8.0419999999999998</v>
      </c>
      <c r="E49">
        <v>10.413</v>
      </c>
      <c r="F49">
        <v>369.55</v>
      </c>
      <c r="G49">
        <f t="shared" si="4"/>
        <v>0.5395945066729646</v>
      </c>
      <c r="H49">
        <f t="shared" si="2"/>
        <v>1557.021</v>
      </c>
      <c r="I49">
        <f>PI()</f>
        <v>3.1415926535897931</v>
      </c>
    </row>
    <row r="50" spans="1:9" x14ac:dyDescent="0.35">
      <c r="A50" t="s">
        <v>62</v>
      </c>
      <c r="B50">
        <f>C49</f>
        <v>1561.0419999999999</v>
      </c>
      <c r="C50">
        <f t="shared" si="1"/>
        <v>1569.317</v>
      </c>
      <c r="D50">
        <v>8.2750000000000004</v>
      </c>
      <c r="E50">
        <v>10.412000000000001</v>
      </c>
      <c r="F50">
        <v>388.54</v>
      </c>
      <c r="G50">
        <f t="shared" si="4"/>
        <v>0.55145430716300448</v>
      </c>
      <c r="H50">
        <f t="shared" si="2"/>
        <v>1565.1795</v>
      </c>
      <c r="I50">
        <f>PI()</f>
        <v>3.1415926535897931</v>
      </c>
    </row>
    <row r="51" spans="1:9" x14ac:dyDescent="0.35">
      <c r="A51" t="s">
        <v>63</v>
      </c>
      <c r="B51">
        <f t="shared" ref="B51:B64" si="7">C50</f>
        <v>1569.317</v>
      </c>
      <c r="C51">
        <f t="shared" si="1"/>
        <v>1577.25</v>
      </c>
      <c r="D51">
        <v>7.9329999999999998</v>
      </c>
      <c r="E51">
        <v>10.457000000000001</v>
      </c>
      <c r="F51">
        <v>359.22</v>
      </c>
      <c r="G51">
        <f t="shared" si="4"/>
        <v>0.52725287536903165</v>
      </c>
      <c r="H51">
        <f t="shared" si="2"/>
        <v>1573.2835</v>
      </c>
      <c r="I51">
        <f>PI()</f>
        <v>3.1415926535897931</v>
      </c>
    </row>
    <row r="52" spans="1:9" x14ac:dyDescent="0.35">
      <c r="A52" t="s">
        <v>64</v>
      </c>
      <c r="B52">
        <f t="shared" si="7"/>
        <v>1577.25</v>
      </c>
      <c r="C52">
        <f t="shared" si="1"/>
        <v>1582.845</v>
      </c>
      <c r="D52">
        <v>5.5949999999999998</v>
      </c>
      <c r="E52">
        <v>10.397</v>
      </c>
      <c r="F52">
        <v>255.28</v>
      </c>
      <c r="G52">
        <f t="shared" si="4"/>
        <v>0.53741617183764157</v>
      </c>
      <c r="H52">
        <f t="shared" si="2"/>
        <v>1580.0474999999999</v>
      </c>
      <c r="I52">
        <f>PI()</f>
        <v>3.1415926535897931</v>
      </c>
    </row>
    <row r="53" spans="1:9" x14ac:dyDescent="0.35">
      <c r="A53" t="s">
        <v>65</v>
      </c>
      <c r="B53">
        <f t="shared" si="7"/>
        <v>1582.845</v>
      </c>
      <c r="C53">
        <f t="shared" si="1"/>
        <v>1587.846</v>
      </c>
      <c r="D53">
        <v>5.0010000000000003</v>
      </c>
      <c r="E53">
        <v>10.404999999999999</v>
      </c>
      <c r="F53">
        <v>233.31</v>
      </c>
      <c r="G53">
        <f t="shared" si="4"/>
        <v>0.54865892554526607</v>
      </c>
      <c r="H53">
        <f t="shared" si="2"/>
        <v>1585.3455000000001</v>
      </c>
      <c r="I53">
        <f>PI()</f>
        <v>3.1415926535897931</v>
      </c>
    </row>
    <row r="54" spans="1:9" x14ac:dyDescent="0.35">
      <c r="A54" t="s">
        <v>66</v>
      </c>
      <c r="B54">
        <f t="shared" si="7"/>
        <v>1587.846</v>
      </c>
      <c r="C54">
        <f t="shared" si="1"/>
        <v>1593.64</v>
      </c>
      <c r="D54">
        <v>5.7939999999999996</v>
      </c>
      <c r="E54">
        <v>10.407999999999999</v>
      </c>
      <c r="F54">
        <v>275.89999999999998</v>
      </c>
      <c r="G54">
        <f t="shared" si="4"/>
        <v>0.55969156415938304</v>
      </c>
      <c r="H54">
        <f t="shared" si="2"/>
        <v>1590.7429999999999</v>
      </c>
      <c r="I54">
        <f>PI()</f>
        <v>3.1415926535897931</v>
      </c>
    </row>
    <row r="55" spans="1:9" x14ac:dyDescent="0.35">
      <c r="A55" t="s">
        <v>67</v>
      </c>
      <c r="B55">
        <f t="shared" si="7"/>
        <v>1593.64</v>
      </c>
      <c r="C55">
        <f t="shared" si="1"/>
        <v>1599.0600000000002</v>
      </c>
      <c r="D55">
        <v>5.42</v>
      </c>
      <c r="E55">
        <v>10.484999999999999</v>
      </c>
      <c r="F55">
        <v>257.62</v>
      </c>
      <c r="G55">
        <f t="shared" si="4"/>
        <v>0.55049520235753768</v>
      </c>
      <c r="H55">
        <f t="shared" si="2"/>
        <v>1596.3500000000001</v>
      </c>
      <c r="I55">
        <f>PI()</f>
        <v>3.1415926535897931</v>
      </c>
    </row>
    <row r="56" spans="1:9" x14ac:dyDescent="0.35">
      <c r="A56" t="s">
        <v>68</v>
      </c>
      <c r="B56">
        <f t="shared" si="7"/>
        <v>1599.0600000000002</v>
      </c>
      <c r="C56">
        <f t="shared" si="1"/>
        <v>1603.3380000000002</v>
      </c>
      <c r="D56">
        <v>4.2779999999999996</v>
      </c>
      <c r="E56">
        <v>10.475</v>
      </c>
      <c r="F56">
        <v>189.94</v>
      </c>
      <c r="G56">
        <f t="shared" si="4"/>
        <v>0.51520219990904381</v>
      </c>
      <c r="H56">
        <f t="shared" si="2"/>
        <v>1601.1990000000001</v>
      </c>
      <c r="I56">
        <f>PI()</f>
        <v>3.1415926535897931</v>
      </c>
    </row>
    <row r="57" spans="1:9" x14ac:dyDescent="0.35">
      <c r="A57" t="s">
        <v>69</v>
      </c>
      <c r="B57">
        <f t="shared" si="7"/>
        <v>1603.3380000000002</v>
      </c>
      <c r="C57">
        <f t="shared" si="1"/>
        <v>1608.1720000000003</v>
      </c>
      <c r="D57">
        <v>4.8339999999999996</v>
      </c>
      <c r="E57">
        <v>10.446999999999999</v>
      </c>
      <c r="F57">
        <v>221.95</v>
      </c>
      <c r="G57">
        <f t="shared" si="4"/>
        <v>0.53564299847465835</v>
      </c>
      <c r="H57">
        <f t="shared" si="2"/>
        <v>1605.7550000000001</v>
      </c>
      <c r="I57">
        <f>PI()</f>
        <v>3.1415926535897931</v>
      </c>
    </row>
    <row r="58" spans="1:9" x14ac:dyDescent="0.35">
      <c r="A58" t="s">
        <v>70</v>
      </c>
      <c r="B58">
        <f t="shared" si="7"/>
        <v>1608.1720000000003</v>
      </c>
      <c r="C58">
        <f t="shared" si="1"/>
        <v>1614.1220000000003</v>
      </c>
      <c r="D58">
        <v>5.95</v>
      </c>
      <c r="E58">
        <v>10.452</v>
      </c>
      <c r="F58">
        <v>271.93</v>
      </c>
      <c r="G58">
        <f t="shared" si="4"/>
        <v>0.53266170327735085</v>
      </c>
      <c r="H58">
        <f t="shared" si="2"/>
        <v>1611.1470000000002</v>
      </c>
      <c r="I58">
        <f>PI()</f>
        <v>3.1415926535897931</v>
      </c>
    </row>
    <row r="59" spans="1:9" x14ac:dyDescent="0.35">
      <c r="A59" t="s">
        <v>71</v>
      </c>
      <c r="B59">
        <f t="shared" si="7"/>
        <v>1614.1220000000003</v>
      </c>
      <c r="C59">
        <f t="shared" si="1"/>
        <v>1619.6800000000003</v>
      </c>
      <c r="D59">
        <v>5.5579999999999998</v>
      </c>
      <c r="E59">
        <v>10.465</v>
      </c>
      <c r="F59">
        <v>257.29000000000002</v>
      </c>
      <c r="G59">
        <f t="shared" si="4"/>
        <v>0.53819048806537051</v>
      </c>
      <c r="H59">
        <f t="shared" si="2"/>
        <v>1616.9010000000003</v>
      </c>
      <c r="I59">
        <f>PI()</f>
        <v>3.1415926535897931</v>
      </c>
    </row>
    <row r="60" spans="1:9" x14ac:dyDescent="0.35">
      <c r="A60" t="s">
        <v>72</v>
      </c>
      <c r="B60">
        <f t="shared" si="7"/>
        <v>1619.6800000000003</v>
      </c>
      <c r="C60">
        <f t="shared" si="1"/>
        <v>1627.7790000000002</v>
      </c>
      <c r="D60">
        <v>8.0990000000000002</v>
      </c>
      <c r="E60">
        <v>10.406000000000001</v>
      </c>
      <c r="F60">
        <v>380.19</v>
      </c>
      <c r="G60">
        <f t="shared" si="4"/>
        <v>0.55196528732096928</v>
      </c>
      <c r="H60">
        <f t="shared" si="2"/>
        <v>1623.7295000000004</v>
      </c>
      <c r="I60">
        <f>PI()</f>
        <v>3.1415926535897931</v>
      </c>
    </row>
    <row r="61" spans="1:9" x14ac:dyDescent="0.35">
      <c r="A61" t="s">
        <v>73</v>
      </c>
      <c r="B61">
        <f t="shared" si="7"/>
        <v>1627.7790000000002</v>
      </c>
      <c r="C61">
        <f t="shared" si="1"/>
        <v>1631.8600000000001</v>
      </c>
      <c r="D61">
        <v>4.0810000000000004</v>
      </c>
      <c r="E61">
        <v>10.492000000000001</v>
      </c>
      <c r="F61">
        <v>190.52</v>
      </c>
      <c r="G61">
        <f t="shared" si="4"/>
        <v>0.53996739048943454</v>
      </c>
      <c r="H61">
        <f t="shared" si="2"/>
        <v>1629.8195000000003</v>
      </c>
      <c r="I61">
        <f>PI()</f>
        <v>3.1415926535897931</v>
      </c>
    </row>
    <row r="62" spans="1:9" x14ac:dyDescent="0.35">
      <c r="A62" t="s">
        <v>74</v>
      </c>
      <c r="B62">
        <f t="shared" si="7"/>
        <v>1631.8600000000001</v>
      </c>
      <c r="C62">
        <f t="shared" si="1"/>
        <v>1637.8880000000001</v>
      </c>
      <c r="D62">
        <v>6.0279999999999996</v>
      </c>
      <c r="E62">
        <v>10.487</v>
      </c>
      <c r="F62">
        <v>281.3</v>
      </c>
      <c r="G62">
        <f t="shared" si="4"/>
        <v>0.54026156357676103</v>
      </c>
      <c r="H62">
        <f t="shared" si="2"/>
        <v>1634.874</v>
      </c>
      <c r="I62">
        <f>PI()</f>
        <v>3.1415926535897931</v>
      </c>
    </row>
    <row r="63" spans="1:9" x14ac:dyDescent="0.35">
      <c r="A63" t="s">
        <v>75</v>
      </c>
      <c r="B63">
        <f t="shared" si="7"/>
        <v>1637.8880000000001</v>
      </c>
      <c r="C63">
        <f t="shared" si="1"/>
        <v>1644.2990000000002</v>
      </c>
      <c r="D63">
        <v>6.4109999999999996</v>
      </c>
      <c r="E63">
        <v>10.468</v>
      </c>
      <c r="F63">
        <v>307.87</v>
      </c>
      <c r="G63">
        <f t="shared" si="4"/>
        <v>0.55798726294829182</v>
      </c>
      <c r="H63">
        <f t="shared" si="2"/>
        <v>1641.0935000000002</v>
      </c>
      <c r="I63">
        <f>PI()</f>
        <v>3.1415926535897931</v>
      </c>
    </row>
    <row r="64" spans="1:9" x14ac:dyDescent="0.35">
      <c r="A64" t="s">
        <v>76</v>
      </c>
      <c r="B64">
        <f t="shared" si="7"/>
        <v>1644.2990000000002</v>
      </c>
      <c r="C64">
        <f t="shared" si="1"/>
        <v>1647.7440000000001</v>
      </c>
      <c r="D64">
        <v>3.4449999999999998</v>
      </c>
      <c r="E64">
        <v>10.494999999999999</v>
      </c>
      <c r="F64">
        <v>163.81</v>
      </c>
      <c r="G64">
        <f t="shared" si="4"/>
        <v>0.54966288990176138</v>
      </c>
      <c r="H64">
        <f t="shared" si="2"/>
        <v>1646.0215000000003</v>
      </c>
      <c r="I64">
        <f>PI()</f>
        <v>3.1415926535897931</v>
      </c>
    </row>
    <row r="65" spans="1:9" ht="13.15" x14ac:dyDescent="0.4">
      <c r="G65" s="1">
        <f>AVERAGE(G49:G64)</f>
        <v>0.54225658356677942</v>
      </c>
    </row>
    <row r="66" spans="1:9" x14ac:dyDescent="0.35">
      <c r="A66" t="s">
        <v>77</v>
      </c>
      <c r="B66">
        <v>1646</v>
      </c>
      <c r="C66">
        <f t="shared" si="1"/>
        <v>1653.511</v>
      </c>
      <c r="D66">
        <v>7.5110000000000001</v>
      </c>
      <c r="E66">
        <v>10.500999999999999</v>
      </c>
      <c r="F66">
        <v>358.55</v>
      </c>
      <c r="G66">
        <f t="shared" si="4"/>
        <v>0.55118928517861721</v>
      </c>
      <c r="H66">
        <f t="shared" si="2"/>
        <v>1649.7555</v>
      </c>
      <c r="I66">
        <f>PI()</f>
        <v>3.1415926535897931</v>
      </c>
    </row>
    <row r="67" spans="1:9" x14ac:dyDescent="0.35">
      <c r="A67" t="s">
        <v>78</v>
      </c>
      <c r="B67">
        <f>C66</f>
        <v>1653.511</v>
      </c>
      <c r="C67">
        <f t="shared" ref="C67:C130" si="8">B67+D67</f>
        <v>1659.385</v>
      </c>
      <c r="D67">
        <v>5.8739999999999997</v>
      </c>
      <c r="E67">
        <v>10.416</v>
      </c>
      <c r="F67">
        <v>281.10000000000002</v>
      </c>
      <c r="G67">
        <f t="shared" si="4"/>
        <v>0.56161031991301724</v>
      </c>
      <c r="H67">
        <f t="shared" ref="H67:H130" si="9">(B67+(D67/2))</f>
        <v>1656.4479999999999</v>
      </c>
      <c r="I67">
        <f>PI()</f>
        <v>3.1415926535897931</v>
      </c>
    </row>
    <row r="68" spans="1:9" x14ac:dyDescent="0.35">
      <c r="A68" t="s">
        <v>79</v>
      </c>
      <c r="B68">
        <f t="shared" ref="B68:B80" si="10">C67</f>
        <v>1659.385</v>
      </c>
      <c r="C68">
        <f t="shared" si="8"/>
        <v>1667.317</v>
      </c>
      <c r="D68">
        <v>7.9320000000000004</v>
      </c>
      <c r="E68">
        <v>10.377000000000001</v>
      </c>
      <c r="F68">
        <v>376.29</v>
      </c>
      <c r="G68">
        <f t="shared" si="4"/>
        <v>0.5609271440320146</v>
      </c>
      <c r="H68">
        <f t="shared" si="9"/>
        <v>1663.3509999999999</v>
      </c>
      <c r="I68">
        <f>PI()</f>
        <v>3.1415926535897931</v>
      </c>
    </row>
    <row r="69" spans="1:9" x14ac:dyDescent="0.35">
      <c r="A69" t="s">
        <v>80</v>
      </c>
      <c r="B69">
        <f t="shared" si="10"/>
        <v>1667.317</v>
      </c>
      <c r="C69">
        <f t="shared" si="8"/>
        <v>1671.614</v>
      </c>
      <c r="D69">
        <v>4.2969999999999997</v>
      </c>
      <c r="E69">
        <v>10.423</v>
      </c>
      <c r="F69">
        <v>197.08</v>
      </c>
      <c r="G69">
        <f t="shared" si="4"/>
        <v>0.53752892989891721</v>
      </c>
      <c r="H69">
        <f t="shared" si="9"/>
        <v>1669.4655</v>
      </c>
      <c r="I69">
        <f>PI()</f>
        <v>3.1415926535897931</v>
      </c>
    </row>
    <row r="70" spans="1:9" x14ac:dyDescent="0.35">
      <c r="A70" t="s">
        <v>81</v>
      </c>
      <c r="B70">
        <f t="shared" si="10"/>
        <v>1671.614</v>
      </c>
      <c r="C70">
        <f t="shared" si="8"/>
        <v>1679.893</v>
      </c>
      <c r="D70">
        <v>8.2789999999999999</v>
      </c>
      <c r="E70">
        <v>10.436999999999999</v>
      </c>
      <c r="F70">
        <v>384.7</v>
      </c>
      <c r="G70">
        <f t="shared" si="4"/>
        <v>0.54312907897027285</v>
      </c>
      <c r="H70">
        <f t="shared" si="9"/>
        <v>1675.7535</v>
      </c>
      <c r="I70">
        <f>PI()</f>
        <v>3.1415926535897931</v>
      </c>
    </row>
    <row r="71" spans="1:9" x14ac:dyDescent="0.35">
      <c r="A71" t="s">
        <v>82</v>
      </c>
      <c r="B71">
        <f t="shared" si="10"/>
        <v>1679.893</v>
      </c>
      <c r="C71">
        <f t="shared" si="8"/>
        <v>1688.1469999999999</v>
      </c>
      <c r="D71">
        <v>8.2539999999999996</v>
      </c>
      <c r="E71">
        <v>10.443</v>
      </c>
      <c r="F71">
        <v>402.3</v>
      </c>
      <c r="G71">
        <f t="shared" si="4"/>
        <v>0.56904305942782629</v>
      </c>
      <c r="H71">
        <f t="shared" si="9"/>
        <v>1684.02</v>
      </c>
      <c r="I71">
        <f>PI()</f>
        <v>3.1415926535897931</v>
      </c>
    </row>
    <row r="72" spans="1:9" x14ac:dyDescent="0.35">
      <c r="A72" t="s">
        <v>83</v>
      </c>
      <c r="B72">
        <f t="shared" si="10"/>
        <v>1688.1469999999999</v>
      </c>
      <c r="C72">
        <f t="shared" si="8"/>
        <v>1693.104</v>
      </c>
      <c r="D72">
        <v>4.9569999999999999</v>
      </c>
      <c r="E72">
        <v>10.403</v>
      </c>
      <c r="F72">
        <v>241.59</v>
      </c>
      <c r="G72">
        <f t="shared" si="4"/>
        <v>0.57339375230374312</v>
      </c>
      <c r="H72">
        <f t="shared" si="9"/>
        <v>1690.6254999999999</v>
      </c>
      <c r="I72">
        <f>PI()</f>
        <v>3.1415926535897931</v>
      </c>
    </row>
    <row r="73" spans="1:9" x14ac:dyDescent="0.35">
      <c r="A73" t="s">
        <v>84</v>
      </c>
      <c r="B73">
        <f t="shared" si="10"/>
        <v>1693.104</v>
      </c>
      <c r="C73">
        <f t="shared" si="8"/>
        <v>1699.0320000000002</v>
      </c>
      <c r="D73">
        <v>5.9279999999999999</v>
      </c>
      <c r="E73">
        <v>10.457000000000001</v>
      </c>
      <c r="F73">
        <v>293.77999999999997</v>
      </c>
      <c r="G73">
        <f t="shared" si="4"/>
        <v>0.57704533460584451</v>
      </c>
      <c r="H73">
        <f t="shared" si="9"/>
        <v>1696.068</v>
      </c>
      <c r="I73">
        <f>PI()</f>
        <v>3.1415926535897931</v>
      </c>
    </row>
    <row r="74" spans="1:9" x14ac:dyDescent="0.35">
      <c r="A74" t="s">
        <v>85</v>
      </c>
      <c r="B74">
        <f t="shared" si="10"/>
        <v>1699.0320000000002</v>
      </c>
      <c r="C74">
        <f t="shared" si="8"/>
        <v>1706.5910000000001</v>
      </c>
      <c r="D74">
        <v>7.5590000000000002</v>
      </c>
      <c r="E74">
        <v>10.462999999999999</v>
      </c>
      <c r="F74">
        <v>360.69</v>
      </c>
      <c r="G74">
        <f t="shared" si="4"/>
        <v>0.55496733868564363</v>
      </c>
      <c r="H74">
        <f t="shared" si="9"/>
        <v>1702.8115000000003</v>
      </c>
      <c r="I74">
        <f>PI()</f>
        <v>3.1415926535897931</v>
      </c>
    </row>
    <row r="75" spans="1:9" x14ac:dyDescent="0.35">
      <c r="A75" t="s">
        <v>86</v>
      </c>
      <c r="B75">
        <f t="shared" si="10"/>
        <v>1706.5910000000001</v>
      </c>
      <c r="C75">
        <f t="shared" si="8"/>
        <v>1714.5120000000002</v>
      </c>
      <c r="D75">
        <v>7.9210000000000003</v>
      </c>
      <c r="E75">
        <v>10.461</v>
      </c>
      <c r="F75">
        <v>374.41</v>
      </c>
      <c r="G75">
        <f t="shared" si="4"/>
        <v>0.54996004750921013</v>
      </c>
      <c r="H75">
        <f t="shared" si="9"/>
        <v>1710.5515</v>
      </c>
      <c r="I75">
        <f>PI()</f>
        <v>3.1415926535897931</v>
      </c>
    </row>
    <row r="76" spans="1:9" x14ac:dyDescent="0.35">
      <c r="A76" t="s">
        <v>87</v>
      </c>
      <c r="B76">
        <f t="shared" si="10"/>
        <v>1714.5120000000002</v>
      </c>
      <c r="C76">
        <f t="shared" si="8"/>
        <v>1721.8620000000001</v>
      </c>
      <c r="D76">
        <v>7.35</v>
      </c>
      <c r="E76">
        <v>10.427</v>
      </c>
      <c r="F76">
        <v>357.09</v>
      </c>
      <c r="G76">
        <f t="shared" si="4"/>
        <v>0.56895998143789828</v>
      </c>
      <c r="H76">
        <f t="shared" si="9"/>
        <v>1718.1870000000001</v>
      </c>
      <c r="I76">
        <f>PI()</f>
        <v>3.1415926535897931</v>
      </c>
    </row>
    <row r="77" spans="1:9" x14ac:dyDescent="0.35">
      <c r="A77" t="s">
        <v>88</v>
      </c>
      <c r="B77">
        <f t="shared" si="10"/>
        <v>1721.8620000000001</v>
      </c>
      <c r="C77">
        <f t="shared" si="8"/>
        <v>1729.1990000000001</v>
      </c>
      <c r="D77">
        <v>7.3369999999999997</v>
      </c>
      <c r="E77">
        <v>10.462999999999999</v>
      </c>
      <c r="F77">
        <v>360.1</v>
      </c>
      <c r="G77">
        <f t="shared" si="4"/>
        <v>0.57082406016949994</v>
      </c>
      <c r="H77">
        <f t="shared" si="9"/>
        <v>1725.5305000000001</v>
      </c>
      <c r="I77">
        <f>PI()</f>
        <v>3.1415926535897931</v>
      </c>
    </row>
    <row r="78" spans="1:9" x14ac:dyDescent="0.35">
      <c r="A78" t="s">
        <v>89</v>
      </c>
      <c r="B78">
        <f t="shared" si="10"/>
        <v>1729.1990000000001</v>
      </c>
      <c r="C78">
        <f t="shared" si="8"/>
        <v>1737.1090000000002</v>
      </c>
      <c r="D78">
        <v>7.91</v>
      </c>
      <c r="E78">
        <v>10.477</v>
      </c>
      <c r="F78">
        <v>380.08</v>
      </c>
      <c r="G78">
        <f t="shared" si="4"/>
        <v>0.55735867453718968</v>
      </c>
      <c r="H78">
        <f t="shared" si="9"/>
        <v>1733.154</v>
      </c>
      <c r="I78">
        <f>PI()</f>
        <v>3.1415926535897931</v>
      </c>
    </row>
    <row r="79" spans="1:9" x14ac:dyDescent="0.35">
      <c r="A79" t="s">
        <v>90</v>
      </c>
      <c r="B79">
        <f t="shared" si="10"/>
        <v>1737.1090000000002</v>
      </c>
      <c r="C79">
        <f t="shared" si="8"/>
        <v>1742.9880000000001</v>
      </c>
      <c r="D79">
        <v>5.8789999999999996</v>
      </c>
      <c r="E79">
        <v>10.464</v>
      </c>
      <c r="F79">
        <v>278.2</v>
      </c>
      <c r="G79">
        <f t="shared" si="4"/>
        <v>0.55026047932798527</v>
      </c>
      <c r="H79">
        <f t="shared" si="9"/>
        <v>1740.0485000000001</v>
      </c>
      <c r="I79">
        <f>PI()</f>
        <v>3.1415926535897931</v>
      </c>
    </row>
    <row r="80" spans="1:9" x14ac:dyDescent="0.35">
      <c r="A80" t="s">
        <v>91</v>
      </c>
      <c r="B80">
        <f t="shared" si="10"/>
        <v>1742.9880000000001</v>
      </c>
      <c r="C80">
        <f t="shared" si="8"/>
        <v>1751.9490000000001</v>
      </c>
      <c r="D80">
        <v>8.9610000000000003</v>
      </c>
      <c r="E80">
        <v>10.446</v>
      </c>
      <c r="F80">
        <v>427.95</v>
      </c>
      <c r="G80">
        <f t="shared" si="4"/>
        <v>0.55724557566653188</v>
      </c>
      <c r="H80">
        <f t="shared" si="9"/>
        <v>1747.4684999999999</v>
      </c>
      <c r="I80">
        <f>PI()</f>
        <v>3.1415926535897931</v>
      </c>
    </row>
    <row r="81" spans="1:9" ht="13.15" x14ac:dyDescent="0.4">
      <c r="G81" s="1">
        <f>AVERAGE(G66:G80)</f>
        <v>0.55889620411094743</v>
      </c>
    </row>
    <row r="82" spans="1:9" x14ac:dyDescent="0.35">
      <c r="A82" t="s">
        <v>92</v>
      </c>
      <c r="B82">
        <v>1760</v>
      </c>
      <c r="C82">
        <f t="shared" si="8"/>
        <v>1767.3</v>
      </c>
      <c r="D82">
        <v>7.3</v>
      </c>
      <c r="E82">
        <v>10.499000000000001</v>
      </c>
      <c r="F82">
        <v>348.59</v>
      </c>
      <c r="G82">
        <f t="shared" ref="G82:G132" si="11">F82/((I82)*D82*((E82/2)^2))</f>
        <v>0.55157720704321611</v>
      </c>
      <c r="H82">
        <f t="shared" si="9"/>
        <v>1763.65</v>
      </c>
      <c r="I82">
        <f>PI()</f>
        <v>3.1415926535897931</v>
      </c>
    </row>
    <row r="83" spans="1:9" x14ac:dyDescent="0.35">
      <c r="A83" t="s">
        <v>93</v>
      </c>
      <c r="B83">
        <f>C82</f>
        <v>1767.3</v>
      </c>
      <c r="C83">
        <f t="shared" si="8"/>
        <v>1776.3489999999999</v>
      </c>
      <c r="D83">
        <v>9.0489999999999995</v>
      </c>
      <c r="E83">
        <v>10.477</v>
      </c>
      <c r="F83">
        <v>433.15</v>
      </c>
      <c r="G83">
        <f t="shared" si="11"/>
        <v>0.5552313265366754</v>
      </c>
      <c r="H83">
        <f t="shared" si="9"/>
        <v>1771.8244999999999</v>
      </c>
      <c r="I83">
        <f>PI()</f>
        <v>3.1415926535897931</v>
      </c>
    </row>
    <row r="84" spans="1:9" x14ac:dyDescent="0.35">
      <c r="A84" t="s">
        <v>94</v>
      </c>
      <c r="B84">
        <f t="shared" ref="B84:B95" si="12">C83</f>
        <v>1776.3489999999999</v>
      </c>
      <c r="C84">
        <f t="shared" si="8"/>
        <v>1781.204</v>
      </c>
      <c r="D84">
        <v>4.8550000000000004</v>
      </c>
      <c r="E84">
        <v>10.457000000000001</v>
      </c>
      <c r="F84">
        <v>233.13</v>
      </c>
      <c r="G84">
        <f t="shared" si="11"/>
        <v>0.55911974839428003</v>
      </c>
      <c r="H84">
        <f t="shared" si="9"/>
        <v>1778.7764999999999</v>
      </c>
      <c r="I84">
        <f>PI()</f>
        <v>3.1415926535897931</v>
      </c>
    </row>
    <row r="85" spans="1:9" x14ac:dyDescent="0.35">
      <c r="A85" t="s">
        <v>95</v>
      </c>
      <c r="B85">
        <f t="shared" si="12"/>
        <v>1781.204</v>
      </c>
      <c r="C85">
        <f t="shared" si="8"/>
        <v>1789.567</v>
      </c>
      <c r="D85">
        <v>8.3629999999999995</v>
      </c>
      <c r="E85">
        <v>10.454000000000001</v>
      </c>
      <c r="F85">
        <v>394.9</v>
      </c>
      <c r="G85">
        <f t="shared" si="11"/>
        <v>0.55013612497851061</v>
      </c>
      <c r="H85">
        <f t="shared" si="9"/>
        <v>1785.3854999999999</v>
      </c>
      <c r="I85">
        <f>PI()</f>
        <v>3.1415926535897931</v>
      </c>
    </row>
    <row r="86" spans="1:9" x14ac:dyDescent="0.35">
      <c r="A86" t="s">
        <v>96</v>
      </c>
      <c r="B86">
        <f t="shared" si="12"/>
        <v>1789.567</v>
      </c>
      <c r="C86">
        <f t="shared" si="8"/>
        <v>1797.5240000000001</v>
      </c>
      <c r="D86">
        <v>7.9569999999999999</v>
      </c>
      <c r="E86">
        <v>10.314</v>
      </c>
      <c r="F86">
        <v>381.4</v>
      </c>
      <c r="G86">
        <f t="shared" si="11"/>
        <v>0.57370309807911779</v>
      </c>
      <c r="H86">
        <f t="shared" si="9"/>
        <v>1793.5454999999999</v>
      </c>
      <c r="I86">
        <f>PI()</f>
        <v>3.1415926535897931</v>
      </c>
    </row>
    <row r="87" spans="1:9" x14ac:dyDescent="0.35">
      <c r="A87" t="s">
        <v>97</v>
      </c>
      <c r="B87">
        <f t="shared" si="12"/>
        <v>1797.5240000000001</v>
      </c>
      <c r="C87">
        <f t="shared" si="8"/>
        <v>1802.596</v>
      </c>
      <c r="D87">
        <v>5.0720000000000001</v>
      </c>
      <c r="E87">
        <v>10.516999999999999</v>
      </c>
      <c r="F87">
        <v>247.01</v>
      </c>
      <c r="G87">
        <f t="shared" si="11"/>
        <v>0.56061106015827034</v>
      </c>
      <c r="H87">
        <f t="shared" si="9"/>
        <v>1800.0600000000002</v>
      </c>
      <c r="I87">
        <f>PI()</f>
        <v>3.1415926535897931</v>
      </c>
    </row>
    <row r="88" spans="1:9" x14ac:dyDescent="0.35">
      <c r="A88" t="s">
        <v>98</v>
      </c>
      <c r="B88">
        <f t="shared" si="12"/>
        <v>1802.596</v>
      </c>
      <c r="C88">
        <f t="shared" si="8"/>
        <v>1809.7550000000001</v>
      </c>
      <c r="D88">
        <v>7.1589999999999998</v>
      </c>
      <c r="E88">
        <v>10.467000000000001</v>
      </c>
      <c r="F88">
        <v>351.5</v>
      </c>
      <c r="G88">
        <f t="shared" si="11"/>
        <v>0.57060902614424014</v>
      </c>
      <c r="H88">
        <f t="shared" si="9"/>
        <v>1806.1755000000001</v>
      </c>
      <c r="I88">
        <f>PI()</f>
        <v>3.1415926535897931</v>
      </c>
    </row>
    <row r="89" spans="1:9" x14ac:dyDescent="0.35">
      <c r="A89" t="s">
        <v>99</v>
      </c>
      <c r="B89">
        <f t="shared" si="12"/>
        <v>1809.7550000000001</v>
      </c>
      <c r="C89">
        <f t="shared" si="8"/>
        <v>1815.65</v>
      </c>
      <c r="D89">
        <v>5.8949999999999996</v>
      </c>
      <c r="E89">
        <v>10.477</v>
      </c>
      <c r="F89">
        <v>289.24</v>
      </c>
      <c r="G89">
        <f t="shared" si="11"/>
        <v>0.56912907675568669</v>
      </c>
      <c r="H89">
        <f t="shared" si="9"/>
        <v>1812.7025000000001</v>
      </c>
      <c r="I89">
        <f>PI()</f>
        <v>3.1415926535897931</v>
      </c>
    </row>
    <row r="90" spans="1:9" x14ac:dyDescent="0.35">
      <c r="A90" t="s">
        <v>100</v>
      </c>
      <c r="B90">
        <f t="shared" si="12"/>
        <v>1815.65</v>
      </c>
      <c r="C90">
        <f t="shared" si="8"/>
        <v>1822.307</v>
      </c>
      <c r="D90">
        <v>6.657</v>
      </c>
      <c r="E90">
        <v>10.452</v>
      </c>
      <c r="F90">
        <v>315.29000000000002</v>
      </c>
      <c r="G90">
        <f t="shared" si="11"/>
        <v>0.55200492952668678</v>
      </c>
      <c r="H90">
        <f t="shared" si="9"/>
        <v>1818.9785000000002</v>
      </c>
      <c r="I90">
        <f>PI()</f>
        <v>3.1415926535897931</v>
      </c>
    </row>
    <row r="91" spans="1:9" x14ac:dyDescent="0.35">
      <c r="A91" t="s">
        <v>101</v>
      </c>
      <c r="B91">
        <f t="shared" si="12"/>
        <v>1822.307</v>
      </c>
      <c r="C91">
        <f t="shared" si="8"/>
        <v>1827.0340000000001</v>
      </c>
      <c r="D91">
        <v>4.7270000000000003</v>
      </c>
      <c r="E91">
        <v>10.413</v>
      </c>
      <c r="F91">
        <v>228.01</v>
      </c>
      <c r="G91">
        <f t="shared" si="11"/>
        <v>0.56640447265657645</v>
      </c>
      <c r="H91">
        <f t="shared" si="9"/>
        <v>1824.6704999999999</v>
      </c>
      <c r="I91">
        <f>PI()</f>
        <v>3.1415926535897931</v>
      </c>
    </row>
    <row r="92" spans="1:9" x14ac:dyDescent="0.35">
      <c r="A92" t="s">
        <v>102</v>
      </c>
      <c r="B92">
        <f t="shared" si="12"/>
        <v>1827.0340000000001</v>
      </c>
      <c r="C92">
        <f t="shared" si="8"/>
        <v>1833.0910000000001</v>
      </c>
      <c r="D92">
        <v>6.0570000000000004</v>
      </c>
      <c r="E92">
        <v>10.491</v>
      </c>
      <c r="F92">
        <v>290.3</v>
      </c>
      <c r="G92">
        <f t="shared" si="11"/>
        <v>0.55445436486186472</v>
      </c>
      <c r="H92">
        <f t="shared" si="9"/>
        <v>1830.0625</v>
      </c>
      <c r="I92">
        <f>PI()</f>
        <v>3.1415926535897931</v>
      </c>
    </row>
    <row r="93" spans="1:9" x14ac:dyDescent="0.35">
      <c r="A93" t="s">
        <v>103</v>
      </c>
      <c r="B93">
        <f t="shared" si="12"/>
        <v>1833.0910000000001</v>
      </c>
      <c r="C93">
        <f t="shared" si="8"/>
        <v>1841.9180000000001</v>
      </c>
      <c r="D93">
        <v>8.827</v>
      </c>
      <c r="E93">
        <v>10.459</v>
      </c>
      <c r="F93">
        <v>421.59</v>
      </c>
      <c r="G93">
        <f t="shared" si="11"/>
        <v>0.55591317525941497</v>
      </c>
      <c r="H93">
        <f t="shared" si="9"/>
        <v>1837.5045000000002</v>
      </c>
      <c r="I93">
        <f>PI()</f>
        <v>3.1415926535897931</v>
      </c>
    </row>
    <row r="94" spans="1:9" x14ac:dyDescent="0.35">
      <c r="A94" t="s">
        <v>104</v>
      </c>
      <c r="B94">
        <f t="shared" si="12"/>
        <v>1841.9180000000001</v>
      </c>
      <c r="C94">
        <f t="shared" si="8"/>
        <v>1849.3780000000002</v>
      </c>
      <c r="D94">
        <v>7.46</v>
      </c>
      <c r="E94">
        <v>10.462</v>
      </c>
      <c r="F94">
        <v>364.59</v>
      </c>
      <c r="G94">
        <f t="shared" si="11"/>
        <v>0.56852113239070634</v>
      </c>
      <c r="H94">
        <f t="shared" si="9"/>
        <v>1845.6480000000001</v>
      </c>
      <c r="I94">
        <f>PI()</f>
        <v>3.1415926535897931</v>
      </c>
    </row>
    <row r="95" spans="1:9" x14ac:dyDescent="0.35">
      <c r="A95" t="s">
        <v>105</v>
      </c>
      <c r="B95">
        <f t="shared" si="12"/>
        <v>1849.3780000000002</v>
      </c>
      <c r="C95">
        <f t="shared" si="8"/>
        <v>1853.0520000000001</v>
      </c>
      <c r="D95">
        <v>3.6739999999999999</v>
      </c>
      <c r="E95">
        <v>10.44</v>
      </c>
      <c r="F95">
        <v>182.98</v>
      </c>
      <c r="G95">
        <f t="shared" si="11"/>
        <v>0.58179983345453545</v>
      </c>
      <c r="H95">
        <f t="shared" si="9"/>
        <v>1851.2150000000001</v>
      </c>
      <c r="I95">
        <f>PI()</f>
        <v>3.1415926535897931</v>
      </c>
    </row>
    <row r="96" spans="1:9" ht="13.15" x14ac:dyDescent="0.4">
      <c r="G96" s="1">
        <f>AVERAGE(G82:G95)</f>
        <v>0.56208675544569875</v>
      </c>
    </row>
    <row r="97" spans="1:9" x14ac:dyDescent="0.35">
      <c r="A97" t="s">
        <v>106</v>
      </c>
      <c r="B97">
        <v>2078</v>
      </c>
      <c r="C97">
        <f t="shared" si="8"/>
        <v>2085.9609999999998</v>
      </c>
      <c r="D97">
        <v>7.9610000000000003</v>
      </c>
      <c r="E97">
        <v>10.433</v>
      </c>
      <c r="F97">
        <v>403.01</v>
      </c>
      <c r="G97">
        <f t="shared" si="11"/>
        <v>0.59216113817482352</v>
      </c>
      <c r="H97">
        <f t="shared" si="9"/>
        <v>2081.9805000000001</v>
      </c>
      <c r="I97">
        <f>PI()</f>
        <v>3.1415926535897931</v>
      </c>
    </row>
    <row r="98" spans="1:9" x14ac:dyDescent="0.35">
      <c r="A98" t="s">
        <v>107</v>
      </c>
      <c r="B98">
        <f>C97</f>
        <v>2085.9609999999998</v>
      </c>
      <c r="C98">
        <f t="shared" si="8"/>
        <v>2094.0139999999997</v>
      </c>
      <c r="D98">
        <v>8.0530000000000008</v>
      </c>
      <c r="E98">
        <v>10.497</v>
      </c>
      <c r="F98">
        <v>406.22</v>
      </c>
      <c r="G98">
        <f t="shared" si="11"/>
        <v>0.58288560082464425</v>
      </c>
      <c r="H98">
        <f t="shared" si="9"/>
        <v>2089.9874999999997</v>
      </c>
      <c r="I98">
        <f>PI()</f>
        <v>3.1415926535897931</v>
      </c>
    </row>
    <row r="99" spans="1:9" x14ac:dyDescent="0.35">
      <c r="A99" t="s">
        <v>108</v>
      </c>
      <c r="B99">
        <f t="shared" ref="B99:B112" si="13">C98</f>
        <v>2094.0139999999997</v>
      </c>
      <c r="C99">
        <f t="shared" si="8"/>
        <v>2101.0409999999997</v>
      </c>
      <c r="D99">
        <v>7.0270000000000001</v>
      </c>
      <c r="E99">
        <v>10.473000000000001</v>
      </c>
      <c r="F99">
        <v>353.81</v>
      </c>
      <c r="G99">
        <f t="shared" si="11"/>
        <v>0.58447785571986233</v>
      </c>
      <c r="H99">
        <f t="shared" si="9"/>
        <v>2097.5274999999997</v>
      </c>
      <c r="I99">
        <f>PI()</f>
        <v>3.1415926535897931</v>
      </c>
    </row>
    <row r="100" spans="1:9" x14ac:dyDescent="0.35">
      <c r="A100" t="s">
        <v>109</v>
      </c>
      <c r="B100">
        <f t="shared" si="13"/>
        <v>2101.0409999999997</v>
      </c>
      <c r="C100">
        <f t="shared" si="8"/>
        <v>2108.2969999999996</v>
      </c>
      <c r="D100">
        <v>7.2560000000000002</v>
      </c>
      <c r="E100">
        <v>10.5</v>
      </c>
      <c r="F100">
        <v>370.29</v>
      </c>
      <c r="G100">
        <f t="shared" si="11"/>
        <v>0.58935399277974465</v>
      </c>
      <c r="H100">
        <f t="shared" si="9"/>
        <v>2104.6689999999999</v>
      </c>
      <c r="I100">
        <f>PI()</f>
        <v>3.1415926535897931</v>
      </c>
    </row>
    <row r="101" spans="1:9" x14ac:dyDescent="0.35">
      <c r="A101" t="s">
        <v>110</v>
      </c>
      <c r="B101">
        <f t="shared" si="13"/>
        <v>2108.2969999999996</v>
      </c>
      <c r="C101">
        <f t="shared" si="8"/>
        <v>2115.7529999999997</v>
      </c>
      <c r="D101">
        <v>7.4560000000000004</v>
      </c>
      <c r="E101">
        <v>10.468999999999999</v>
      </c>
      <c r="F101">
        <v>374.9</v>
      </c>
      <c r="G101">
        <f t="shared" si="11"/>
        <v>0.58412966187126536</v>
      </c>
      <c r="H101">
        <f t="shared" si="9"/>
        <v>2112.0249999999996</v>
      </c>
      <c r="I101">
        <f>PI()</f>
        <v>3.1415926535897931</v>
      </c>
    </row>
    <row r="102" spans="1:9" x14ac:dyDescent="0.35">
      <c r="A102" t="s">
        <v>111</v>
      </c>
      <c r="B102">
        <f t="shared" si="13"/>
        <v>2115.7529999999997</v>
      </c>
      <c r="C102">
        <f t="shared" si="8"/>
        <v>2121.0429999999997</v>
      </c>
      <c r="D102">
        <v>5.29</v>
      </c>
      <c r="E102">
        <v>10.486000000000001</v>
      </c>
      <c r="F102">
        <v>262.5</v>
      </c>
      <c r="G102">
        <f t="shared" si="11"/>
        <v>0.5745979174052771</v>
      </c>
      <c r="H102">
        <f t="shared" si="9"/>
        <v>2118.3979999999997</v>
      </c>
      <c r="I102">
        <f>PI()</f>
        <v>3.1415926535897931</v>
      </c>
    </row>
    <row r="103" spans="1:9" x14ac:dyDescent="0.35">
      <c r="A103" t="s">
        <v>112</v>
      </c>
      <c r="B103">
        <f t="shared" si="13"/>
        <v>2121.0429999999997</v>
      </c>
      <c r="C103">
        <f t="shared" si="8"/>
        <v>2128.0139999999997</v>
      </c>
      <c r="D103">
        <v>6.9710000000000001</v>
      </c>
      <c r="E103">
        <v>10.481999999999999</v>
      </c>
      <c r="F103">
        <v>355.93</v>
      </c>
      <c r="G103">
        <f t="shared" si="11"/>
        <v>0.59168603581417012</v>
      </c>
      <c r="H103">
        <f t="shared" si="9"/>
        <v>2124.5284999999994</v>
      </c>
      <c r="I103">
        <f>PI()</f>
        <v>3.1415926535897931</v>
      </c>
    </row>
    <row r="104" spans="1:9" x14ac:dyDescent="0.35">
      <c r="A104" t="s">
        <v>113</v>
      </c>
      <c r="B104">
        <f t="shared" si="13"/>
        <v>2128.0139999999997</v>
      </c>
      <c r="C104">
        <f t="shared" si="8"/>
        <v>2136.0849999999996</v>
      </c>
      <c r="D104">
        <v>8.0709999999999997</v>
      </c>
      <c r="E104">
        <v>10.472</v>
      </c>
      <c r="F104">
        <v>406.72</v>
      </c>
      <c r="G104">
        <f t="shared" si="11"/>
        <v>0.58508509295481748</v>
      </c>
      <c r="H104">
        <f t="shared" si="9"/>
        <v>2132.0494999999996</v>
      </c>
      <c r="I104">
        <f>PI()</f>
        <v>3.1415926535897931</v>
      </c>
    </row>
    <row r="105" spans="1:9" x14ac:dyDescent="0.35">
      <c r="A105" t="s">
        <v>114</v>
      </c>
      <c r="B105">
        <f t="shared" si="13"/>
        <v>2136.0849999999996</v>
      </c>
      <c r="C105">
        <f t="shared" si="8"/>
        <v>2144.4069999999997</v>
      </c>
      <c r="D105">
        <v>8.3219999999999992</v>
      </c>
      <c r="E105">
        <v>10.468999999999999</v>
      </c>
      <c r="F105">
        <v>418.98</v>
      </c>
      <c r="G105">
        <f t="shared" si="11"/>
        <v>0.58487801908403314</v>
      </c>
      <c r="H105">
        <f t="shared" si="9"/>
        <v>2140.2459999999996</v>
      </c>
      <c r="I105">
        <f>PI()</f>
        <v>3.1415926535897931</v>
      </c>
    </row>
    <row r="106" spans="1:9" x14ac:dyDescent="0.35">
      <c r="A106" t="s">
        <v>115</v>
      </c>
      <c r="B106">
        <f t="shared" si="13"/>
        <v>2144.4069999999997</v>
      </c>
      <c r="C106">
        <f t="shared" si="8"/>
        <v>2149.7389999999996</v>
      </c>
      <c r="D106">
        <v>5.3319999999999999</v>
      </c>
      <c r="E106">
        <v>10.46</v>
      </c>
      <c r="F106">
        <v>270.91000000000003</v>
      </c>
      <c r="G106">
        <f t="shared" si="11"/>
        <v>0.5912642831504944</v>
      </c>
      <c r="H106">
        <f t="shared" si="9"/>
        <v>2147.0729999999999</v>
      </c>
      <c r="I106">
        <f>PI()</f>
        <v>3.1415926535897931</v>
      </c>
    </row>
    <row r="107" spans="1:9" x14ac:dyDescent="0.35">
      <c r="A107" t="s">
        <v>116</v>
      </c>
      <c r="B107">
        <f t="shared" si="13"/>
        <v>2149.7389999999996</v>
      </c>
      <c r="C107">
        <f t="shared" si="8"/>
        <v>2154.5829999999996</v>
      </c>
      <c r="D107">
        <v>4.8440000000000003</v>
      </c>
      <c r="E107">
        <v>10.464</v>
      </c>
      <c r="F107">
        <v>238.37</v>
      </c>
      <c r="G107">
        <f t="shared" si="11"/>
        <v>0.57221879528353214</v>
      </c>
      <c r="H107">
        <f t="shared" si="9"/>
        <v>2152.1609999999996</v>
      </c>
      <c r="I107">
        <f>PI()</f>
        <v>3.1415926535897931</v>
      </c>
    </row>
    <row r="108" spans="1:9" x14ac:dyDescent="0.35">
      <c r="A108" t="s">
        <v>117</v>
      </c>
      <c r="B108">
        <f t="shared" si="13"/>
        <v>2154.5829999999996</v>
      </c>
      <c r="C108">
        <f t="shared" si="8"/>
        <v>2159.9159999999997</v>
      </c>
      <c r="D108">
        <v>5.3330000000000002</v>
      </c>
      <c r="E108">
        <v>10.468</v>
      </c>
      <c r="F108">
        <v>259.52999999999997</v>
      </c>
      <c r="G108">
        <f t="shared" si="11"/>
        <v>0.56545581389711963</v>
      </c>
      <c r="H108">
        <f t="shared" si="9"/>
        <v>2157.2494999999994</v>
      </c>
      <c r="I108">
        <f>PI()</f>
        <v>3.1415926535897931</v>
      </c>
    </row>
    <row r="109" spans="1:9" x14ac:dyDescent="0.35">
      <c r="A109" t="s">
        <v>118</v>
      </c>
      <c r="B109">
        <f t="shared" si="13"/>
        <v>2159.9159999999997</v>
      </c>
      <c r="C109">
        <f t="shared" si="8"/>
        <v>2167.0169999999998</v>
      </c>
      <c r="D109">
        <v>7.101</v>
      </c>
      <c r="E109">
        <v>10.477</v>
      </c>
      <c r="F109">
        <v>343.71</v>
      </c>
      <c r="G109">
        <f t="shared" si="11"/>
        <v>0.56144715562633341</v>
      </c>
      <c r="H109">
        <f t="shared" si="9"/>
        <v>2163.4664999999995</v>
      </c>
      <c r="I109">
        <f>PI()</f>
        <v>3.1415926535897931</v>
      </c>
    </row>
    <row r="110" spans="1:9" x14ac:dyDescent="0.35">
      <c r="A110" t="s">
        <v>119</v>
      </c>
      <c r="B110">
        <f t="shared" si="13"/>
        <v>2167.0169999999998</v>
      </c>
      <c r="C110">
        <f t="shared" si="8"/>
        <v>2174.8629999999998</v>
      </c>
      <c r="D110">
        <v>7.8460000000000001</v>
      </c>
      <c r="E110">
        <v>10.497</v>
      </c>
      <c r="F110">
        <v>401.42</v>
      </c>
      <c r="G110">
        <f t="shared" si="11"/>
        <v>0.59119455711582869</v>
      </c>
      <c r="H110">
        <f t="shared" si="9"/>
        <v>2170.9399999999996</v>
      </c>
      <c r="I110">
        <f>PI()</f>
        <v>3.1415926535897931</v>
      </c>
    </row>
    <row r="111" spans="1:9" x14ac:dyDescent="0.35">
      <c r="A111" t="s">
        <v>120</v>
      </c>
      <c r="B111">
        <f t="shared" si="13"/>
        <v>2174.8629999999998</v>
      </c>
      <c r="C111">
        <f t="shared" si="8"/>
        <v>2180.0329999999999</v>
      </c>
      <c r="D111">
        <v>5.17</v>
      </c>
      <c r="E111">
        <v>10.457000000000001</v>
      </c>
      <c r="F111">
        <v>259.72000000000003</v>
      </c>
      <c r="G111">
        <f t="shared" si="11"/>
        <v>0.58493923622704813</v>
      </c>
      <c r="H111">
        <f t="shared" si="9"/>
        <v>2177.4479999999999</v>
      </c>
      <c r="I111">
        <f>PI()</f>
        <v>3.1415926535897931</v>
      </c>
    </row>
    <row r="112" spans="1:9" x14ac:dyDescent="0.35">
      <c r="A112" t="s">
        <v>121</v>
      </c>
      <c r="B112">
        <f t="shared" si="13"/>
        <v>2180.0329999999999</v>
      </c>
      <c r="C112">
        <f t="shared" si="8"/>
        <v>2186.9639999999999</v>
      </c>
      <c r="D112">
        <v>6.931</v>
      </c>
      <c r="E112">
        <v>10.509</v>
      </c>
      <c r="F112">
        <v>341.79</v>
      </c>
      <c r="G112">
        <f t="shared" si="11"/>
        <v>0.56852659831392038</v>
      </c>
      <c r="H112">
        <f t="shared" si="9"/>
        <v>2183.4984999999997</v>
      </c>
      <c r="I112">
        <f>PI()</f>
        <v>3.1415926535897931</v>
      </c>
    </row>
    <row r="113" spans="1:9" ht="13.15" x14ac:dyDescent="0.4">
      <c r="G113" s="1">
        <f>AVERAGE(G97:G112)</f>
        <v>0.58151885964018213</v>
      </c>
    </row>
    <row r="114" spans="1:9" x14ac:dyDescent="0.35">
      <c r="A114" t="s">
        <v>122</v>
      </c>
      <c r="B114">
        <v>2187</v>
      </c>
      <c r="C114">
        <f t="shared" si="8"/>
        <v>2193.2080000000001</v>
      </c>
      <c r="D114">
        <v>6.2080000000000002</v>
      </c>
      <c r="E114">
        <v>10.474</v>
      </c>
      <c r="F114">
        <v>308.2</v>
      </c>
      <c r="G114">
        <f t="shared" si="11"/>
        <v>0.5761902507166563</v>
      </c>
      <c r="H114">
        <f t="shared" si="9"/>
        <v>2190.1039999999998</v>
      </c>
      <c r="I114">
        <f>PI()</f>
        <v>3.1415926535897931</v>
      </c>
    </row>
    <row r="115" spans="1:9" x14ac:dyDescent="0.35">
      <c r="A115" t="s">
        <v>123</v>
      </c>
      <c r="B115">
        <f>C114</f>
        <v>2193.2080000000001</v>
      </c>
      <c r="C115">
        <f t="shared" si="8"/>
        <v>2198.1</v>
      </c>
      <c r="D115">
        <v>4.8920000000000003</v>
      </c>
      <c r="E115">
        <v>10.478999999999999</v>
      </c>
      <c r="F115">
        <v>237.8</v>
      </c>
      <c r="G115">
        <f t="shared" si="11"/>
        <v>0.56363225669465011</v>
      </c>
      <c r="H115">
        <f t="shared" si="9"/>
        <v>2195.654</v>
      </c>
      <c r="I115">
        <f>PI()</f>
        <v>3.1415926535897931</v>
      </c>
    </row>
    <row r="116" spans="1:9" x14ac:dyDescent="0.35">
      <c r="A116" t="s">
        <v>124</v>
      </c>
      <c r="B116">
        <f t="shared" ref="B116:B132" si="14">C115</f>
        <v>2198.1</v>
      </c>
      <c r="C116">
        <f t="shared" si="8"/>
        <v>2205.8579999999997</v>
      </c>
      <c r="D116">
        <v>7.758</v>
      </c>
      <c r="E116">
        <v>10.468999999999999</v>
      </c>
      <c r="F116">
        <v>388.5</v>
      </c>
      <c r="G116">
        <f t="shared" si="11"/>
        <v>0.58175612829481926</v>
      </c>
      <c r="H116">
        <f t="shared" si="9"/>
        <v>2201.9789999999998</v>
      </c>
      <c r="I116">
        <f>PI()</f>
        <v>3.1415926535897931</v>
      </c>
    </row>
    <row r="117" spans="1:9" x14ac:dyDescent="0.35">
      <c r="A117" t="s">
        <v>125</v>
      </c>
      <c r="B117">
        <f t="shared" si="14"/>
        <v>2205.8579999999997</v>
      </c>
      <c r="C117">
        <f t="shared" si="8"/>
        <v>2210.3569999999995</v>
      </c>
      <c r="D117">
        <v>4.4989999999999997</v>
      </c>
      <c r="E117">
        <v>10.473000000000001</v>
      </c>
      <c r="F117">
        <v>230.7</v>
      </c>
      <c r="G117">
        <f t="shared" si="11"/>
        <v>0.59525014918413965</v>
      </c>
      <c r="H117">
        <f t="shared" si="9"/>
        <v>2208.1074999999996</v>
      </c>
      <c r="I117">
        <f>PI()</f>
        <v>3.1415926535897931</v>
      </c>
    </row>
    <row r="118" spans="1:9" x14ac:dyDescent="0.35">
      <c r="A118" t="s">
        <v>126</v>
      </c>
      <c r="B118">
        <f t="shared" si="14"/>
        <v>2210.3569999999995</v>
      </c>
      <c r="C118">
        <f t="shared" si="8"/>
        <v>2214.8889999999997</v>
      </c>
      <c r="D118">
        <v>4.532</v>
      </c>
      <c r="E118">
        <v>10.489000000000001</v>
      </c>
      <c r="F118">
        <v>228.5</v>
      </c>
      <c r="G118">
        <f t="shared" si="11"/>
        <v>0.58349649418824434</v>
      </c>
      <c r="H118">
        <f t="shared" si="9"/>
        <v>2212.6229999999996</v>
      </c>
      <c r="I118">
        <f>PI()</f>
        <v>3.1415926535897931</v>
      </c>
    </row>
    <row r="119" spans="1:9" x14ac:dyDescent="0.35">
      <c r="A119" t="s">
        <v>127</v>
      </c>
      <c r="B119">
        <f t="shared" si="14"/>
        <v>2214.8889999999997</v>
      </c>
      <c r="C119">
        <f t="shared" si="8"/>
        <v>2219.5949999999998</v>
      </c>
      <c r="D119">
        <v>4.7060000000000004</v>
      </c>
      <c r="E119">
        <v>10.478</v>
      </c>
      <c r="F119">
        <v>244.7</v>
      </c>
      <c r="G119">
        <f t="shared" si="11"/>
        <v>0.6030250827268584</v>
      </c>
      <c r="H119">
        <f t="shared" si="9"/>
        <v>2217.2419999999997</v>
      </c>
      <c r="I119">
        <f>PI()</f>
        <v>3.1415926535897931</v>
      </c>
    </row>
    <row r="120" spans="1:9" x14ac:dyDescent="0.35">
      <c r="A120" t="s">
        <v>128</v>
      </c>
      <c r="B120">
        <f t="shared" si="14"/>
        <v>2219.5949999999998</v>
      </c>
      <c r="C120">
        <f t="shared" si="8"/>
        <v>2224.6619999999998</v>
      </c>
      <c r="D120">
        <v>5.0670000000000002</v>
      </c>
      <c r="E120">
        <v>10.477</v>
      </c>
      <c r="F120">
        <v>263.10000000000002</v>
      </c>
      <c r="G120">
        <f t="shared" si="11"/>
        <v>0.60229072405742357</v>
      </c>
      <c r="H120">
        <f t="shared" si="9"/>
        <v>2222.1284999999998</v>
      </c>
      <c r="I120">
        <f>PI()</f>
        <v>3.1415926535897931</v>
      </c>
    </row>
    <row r="121" spans="1:9" x14ac:dyDescent="0.35">
      <c r="A121" t="s">
        <v>129</v>
      </c>
      <c r="B121">
        <f t="shared" si="14"/>
        <v>2224.6619999999998</v>
      </c>
      <c r="C121">
        <f t="shared" si="8"/>
        <v>2232.819</v>
      </c>
      <c r="D121">
        <v>8.157</v>
      </c>
      <c r="E121">
        <v>10.467000000000001</v>
      </c>
      <c r="F121">
        <v>431.3</v>
      </c>
      <c r="G121">
        <f t="shared" si="11"/>
        <v>0.61448978269290955</v>
      </c>
      <c r="H121">
        <f t="shared" si="9"/>
        <v>2228.7404999999999</v>
      </c>
      <c r="I121">
        <f>PI()</f>
        <v>3.1415926535897931</v>
      </c>
    </row>
    <row r="122" spans="1:9" x14ac:dyDescent="0.35">
      <c r="A122" t="s">
        <v>130</v>
      </c>
      <c r="B122">
        <f t="shared" si="14"/>
        <v>2232.819</v>
      </c>
      <c r="C122">
        <f t="shared" si="8"/>
        <v>2236.9699999999998</v>
      </c>
      <c r="D122">
        <v>4.1509999999999998</v>
      </c>
      <c r="E122">
        <v>10.412000000000001</v>
      </c>
      <c r="F122">
        <v>199.9</v>
      </c>
      <c r="G122">
        <f t="shared" si="11"/>
        <v>0.56559018004816242</v>
      </c>
      <c r="H122">
        <f t="shared" si="9"/>
        <v>2234.8944999999999</v>
      </c>
      <c r="I122">
        <f>PI()</f>
        <v>3.1415926535897931</v>
      </c>
    </row>
    <row r="123" spans="1:9" x14ac:dyDescent="0.35">
      <c r="A123" t="s">
        <v>131</v>
      </c>
      <c r="B123">
        <f t="shared" si="14"/>
        <v>2236.9699999999998</v>
      </c>
      <c r="C123">
        <f t="shared" si="8"/>
        <v>2242.0369999999998</v>
      </c>
      <c r="D123">
        <v>5.0670000000000002</v>
      </c>
      <c r="E123">
        <v>10.46</v>
      </c>
      <c r="F123">
        <v>261.10000000000002</v>
      </c>
      <c r="G123">
        <f t="shared" si="11"/>
        <v>0.5996567368133553</v>
      </c>
      <c r="H123">
        <f t="shared" si="9"/>
        <v>2239.5034999999998</v>
      </c>
      <c r="I123">
        <f>PI()</f>
        <v>3.1415926535897931</v>
      </c>
    </row>
    <row r="124" spans="1:9" x14ac:dyDescent="0.35">
      <c r="A124" t="s">
        <v>132</v>
      </c>
      <c r="B124">
        <f t="shared" si="14"/>
        <v>2242.0369999999998</v>
      </c>
      <c r="C124">
        <f t="shared" si="8"/>
        <v>2246.5419999999999</v>
      </c>
      <c r="D124">
        <v>4.5049999999999999</v>
      </c>
      <c r="E124">
        <v>10.461</v>
      </c>
      <c r="F124">
        <v>228.7</v>
      </c>
      <c r="G124">
        <f t="shared" si="11"/>
        <v>0.59065663073512398</v>
      </c>
      <c r="H124">
        <f t="shared" si="9"/>
        <v>2244.2894999999999</v>
      </c>
      <c r="I124">
        <f>PI()</f>
        <v>3.1415926535897931</v>
      </c>
    </row>
    <row r="125" spans="1:9" x14ac:dyDescent="0.35">
      <c r="A125" t="s">
        <v>133</v>
      </c>
      <c r="B125">
        <f t="shared" si="14"/>
        <v>2246.5419999999999</v>
      </c>
      <c r="C125">
        <f t="shared" si="8"/>
        <v>2253.085</v>
      </c>
      <c r="D125">
        <v>6.5430000000000001</v>
      </c>
      <c r="E125">
        <v>10.464</v>
      </c>
      <c r="F125">
        <v>337.9</v>
      </c>
      <c r="G125">
        <f t="shared" si="11"/>
        <v>0.60051785981747963</v>
      </c>
      <c r="H125">
        <f t="shared" si="9"/>
        <v>2249.8134999999997</v>
      </c>
      <c r="I125">
        <f>PI()</f>
        <v>3.1415926535897931</v>
      </c>
    </row>
    <row r="126" spans="1:9" x14ac:dyDescent="0.35">
      <c r="A126" t="s">
        <v>134</v>
      </c>
      <c r="B126">
        <f t="shared" si="14"/>
        <v>2253.085</v>
      </c>
      <c r="C126">
        <f t="shared" si="8"/>
        <v>2258.9810000000002</v>
      </c>
      <c r="D126">
        <v>5.8959999999999999</v>
      </c>
      <c r="E126">
        <v>10.428000000000001</v>
      </c>
      <c r="F126">
        <v>296.10000000000002</v>
      </c>
      <c r="G126">
        <f t="shared" si="11"/>
        <v>0.58801581413867132</v>
      </c>
      <c r="H126">
        <f t="shared" si="9"/>
        <v>2256.0329999999999</v>
      </c>
      <c r="I126">
        <f>PI()</f>
        <v>3.1415926535897931</v>
      </c>
    </row>
    <row r="127" spans="1:9" x14ac:dyDescent="0.35">
      <c r="A127" t="s">
        <v>135</v>
      </c>
      <c r="B127">
        <f t="shared" si="14"/>
        <v>2258.9810000000002</v>
      </c>
      <c r="C127">
        <f t="shared" si="8"/>
        <v>2264.8150000000001</v>
      </c>
      <c r="D127">
        <v>5.8339999999999996</v>
      </c>
      <c r="E127">
        <v>10.478999999999999</v>
      </c>
      <c r="F127">
        <v>286.89999999999998</v>
      </c>
      <c r="G127">
        <f t="shared" si="11"/>
        <v>0.5702096480539246</v>
      </c>
      <c r="H127">
        <f t="shared" si="9"/>
        <v>2261.8980000000001</v>
      </c>
      <c r="I127">
        <f>PI()</f>
        <v>3.1415926535897931</v>
      </c>
    </row>
    <row r="128" spans="1:9" x14ac:dyDescent="0.35">
      <c r="A128" t="s">
        <v>136</v>
      </c>
      <c r="B128">
        <f t="shared" si="14"/>
        <v>2264.8150000000001</v>
      </c>
      <c r="C128">
        <f t="shared" si="8"/>
        <v>2270.4990000000003</v>
      </c>
      <c r="D128">
        <v>5.6840000000000002</v>
      </c>
      <c r="E128">
        <v>10.401</v>
      </c>
      <c r="F128">
        <v>283.8</v>
      </c>
      <c r="G128">
        <f t="shared" si="11"/>
        <v>0.58764933326612201</v>
      </c>
      <c r="H128">
        <f t="shared" si="9"/>
        <v>2267.6570000000002</v>
      </c>
      <c r="I128">
        <f>PI()</f>
        <v>3.1415926535897931</v>
      </c>
    </row>
    <row r="129" spans="1:9" x14ac:dyDescent="0.35">
      <c r="A129" t="s">
        <v>137</v>
      </c>
      <c r="B129">
        <f t="shared" si="14"/>
        <v>2270.4990000000003</v>
      </c>
      <c r="C129">
        <f t="shared" si="8"/>
        <v>2274.4390000000003</v>
      </c>
      <c r="D129">
        <v>3.94</v>
      </c>
      <c r="E129">
        <v>10.499000000000001</v>
      </c>
      <c r="F129">
        <v>199.1</v>
      </c>
      <c r="G129">
        <f t="shared" si="11"/>
        <v>0.58369945175278404</v>
      </c>
      <c r="H129">
        <f t="shared" si="9"/>
        <v>2272.4690000000001</v>
      </c>
      <c r="I129">
        <f>PI()</f>
        <v>3.1415926535897931</v>
      </c>
    </row>
    <row r="130" spans="1:9" x14ac:dyDescent="0.35">
      <c r="A130" t="s">
        <v>138</v>
      </c>
      <c r="B130">
        <f t="shared" si="14"/>
        <v>2274.4390000000003</v>
      </c>
      <c r="C130">
        <f t="shared" si="8"/>
        <v>2279.5030000000002</v>
      </c>
      <c r="D130">
        <v>5.0640000000000001</v>
      </c>
      <c r="E130">
        <v>10.442</v>
      </c>
      <c r="F130">
        <v>258.10000000000002</v>
      </c>
      <c r="G130">
        <f t="shared" si="11"/>
        <v>0.59516454061145863</v>
      </c>
      <c r="H130">
        <f t="shared" si="9"/>
        <v>2276.9710000000005</v>
      </c>
      <c r="I130">
        <f>PI()</f>
        <v>3.1415926535897931</v>
      </c>
    </row>
    <row r="131" spans="1:9" x14ac:dyDescent="0.35">
      <c r="A131" t="s">
        <v>139</v>
      </c>
      <c r="B131">
        <f t="shared" si="14"/>
        <v>2279.5030000000002</v>
      </c>
      <c r="C131">
        <f>B131+D131</f>
        <v>2287.252</v>
      </c>
      <c r="D131">
        <v>7.7489999999999997</v>
      </c>
      <c r="E131">
        <v>10.435</v>
      </c>
      <c r="F131">
        <v>401.3</v>
      </c>
      <c r="G131">
        <f t="shared" si="11"/>
        <v>0.60554819044871899</v>
      </c>
      <c r="H131">
        <f>(B131+(D131/2))</f>
        <v>2283.3775000000001</v>
      </c>
      <c r="I131">
        <f>PI()</f>
        <v>3.1415926535897931</v>
      </c>
    </row>
    <row r="132" spans="1:9" x14ac:dyDescent="0.35">
      <c r="A132" t="s">
        <v>140</v>
      </c>
      <c r="B132">
        <f t="shared" si="14"/>
        <v>2287.252</v>
      </c>
      <c r="C132">
        <f>B132+D132</f>
        <v>2293.4429999999998</v>
      </c>
      <c r="D132">
        <v>6.1909999999999998</v>
      </c>
      <c r="E132">
        <v>10.451000000000001</v>
      </c>
      <c r="F132">
        <v>320.8</v>
      </c>
      <c r="G132">
        <f t="shared" si="11"/>
        <v>0.60404317096195048</v>
      </c>
      <c r="H132">
        <f>(B132+(D132/2))</f>
        <v>2290.3474999999999</v>
      </c>
      <c r="I132">
        <f>PI()</f>
        <v>3.1415926535897931</v>
      </c>
    </row>
    <row r="133" spans="1:9" ht="13.15" x14ac:dyDescent="0.4">
      <c r="G133" s="1">
        <f>AVERAGE(G114:G132)</f>
        <v>0.59004644343176071</v>
      </c>
    </row>
  </sheetData>
  <phoneticPr fontId="1" type="noConversion"/>
  <pageMargins left="0.75" right="0.75" top="1" bottom="1" header="0.5" footer="0.5"/>
  <pageSetup orientation="portrait" horizontalDpi="300" verticalDpi="300" r:id="rId1"/>
  <headerFooter alignWithMargins="0"/>
  <ignoredErrors>
    <ignoredError sqref="G17" formula="1"/>
  </ignoredErrors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9DB4D-EB7C-4A3D-9969-0B7750E68BFA}">
  <dimension ref="A1:I120"/>
  <sheetViews>
    <sheetView workbookViewId="0">
      <selection activeCell="G2" sqref="G2"/>
    </sheetView>
  </sheetViews>
  <sheetFormatPr defaultRowHeight="12.75" x14ac:dyDescent="0.35"/>
  <cols>
    <col min="1" max="1" width="15.46484375" bestFit="1" customWidth="1"/>
    <col min="2" max="2" width="14.1328125" bestFit="1" customWidth="1"/>
    <col min="3" max="3" width="17.6640625" bestFit="1" customWidth="1"/>
    <col min="4" max="4" width="11.1328125" bestFit="1" customWidth="1"/>
    <col min="5" max="5" width="13.6640625" bestFit="1" customWidth="1"/>
    <col min="6" max="6" width="13.33203125" bestFit="1" customWidth="1"/>
    <col min="7" max="7" width="13.33203125" customWidth="1"/>
    <col min="8" max="8" width="16.53125" bestFit="1" customWidth="1"/>
    <col min="9" max="9" width="14.6640625" bestFit="1" customWidth="1"/>
  </cols>
  <sheetData>
    <row r="1" spans="1:9" ht="13.15" x14ac:dyDescent="0.4">
      <c r="A1" s="1" t="s">
        <v>0</v>
      </c>
      <c r="B1" s="1" t="s">
        <v>5</v>
      </c>
      <c r="C1" s="1" t="s">
        <v>4</v>
      </c>
      <c r="D1" s="1" t="s">
        <v>3</v>
      </c>
      <c r="E1" s="1" t="s">
        <v>2</v>
      </c>
      <c r="F1" s="1" t="s">
        <v>1</v>
      </c>
      <c r="G1" s="1"/>
      <c r="H1" s="1" t="s">
        <v>42</v>
      </c>
      <c r="I1" s="1" t="s">
        <v>43</v>
      </c>
    </row>
    <row r="2" spans="1:9" x14ac:dyDescent="0.35">
      <c r="A2" t="s">
        <v>143</v>
      </c>
      <c r="B2">
        <v>1220.174</v>
      </c>
      <c r="C2">
        <f t="shared" ref="C2:C16" si="0">B2+D2</f>
        <v>1222.194</v>
      </c>
      <c r="D2">
        <v>2.02</v>
      </c>
      <c r="E2">
        <v>10.36</v>
      </c>
      <c r="F2">
        <v>94.7</v>
      </c>
      <c r="G2">
        <f>PI()</f>
        <v>3.1415926535897931</v>
      </c>
      <c r="H2">
        <f>F2/(D2*G2*((E2/2)^2))</f>
        <v>0.55614651146598482</v>
      </c>
      <c r="I2">
        <f>B2+(D2/2)</f>
        <v>1221.184</v>
      </c>
    </row>
    <row r="3" spans="1:9" x14ac:dyDescent="0.35">
      <c r="A3" t="s">
        <v>144</v>
      </c>
      <c r="B3">
        <f>C2</f>
        <v>1222.194</v>
      </c>
      <c r="C3">
        <f t="shared" si="0"/>
        <v>1224.143</v>
      </c>
      <c r="D3">
        <v>1.9490000000000001</v>
      </c>
      <c r="E3">
        <v>10.356999999999999</v>
      </c>
      <c r="F3">
        <v>88.8</v>
      </c>
      <c r="G3">
        <f>PI()</f>
        <v>3.1415926535897931</v>
      </c>
      <c r="H3">
        <f t="shared" ref="H3:H66" si="1">F3/(D3*G3*((E3/2)^2))</f>
        <v>0.54080823092133157</v>
      </c>
      <c r="I3">
        <f t="shared" ref="I3:I66" si="2">B3+(D3/2)</f>
        <v>1223.1685</v>
      </c>
    </row>
    <row r="4" spans="1:9" x14ac:dyDescent="0.35">
      <c r="A4" t="s">
        <v>145</v>
      </c>
      <c r="B4">
        <f>C3</f>
        <v>1224.143</v>
      </c>
      <c r="C4">
        <f t="shared" si="0"/>
        <v>1226.154</v>
      </c>
      <c r="D4">
        <v>2.0110000000000001</v>
      </c>
      <c r="E4">
        <v>10.395</v>
      </c>
      <c r="F4">
        <v>90.6</v>
      </c>
      <c r="G4">
        <f>PI()</f>
        <v>3.1415926535897931</v>
      </c>
      <c r="H4">
        <f t="shared" si="1"/>
        <v>0.53085664545096312</v>
      </c>
      <c r="I4">
        <f t="shared" si="2"/>
        <v>1225.1485</v>
      </c>
    </row>
    <row r="5" spans="1:9" x14ac:dyDescent="0.35">
      <c r="A5" t="s">
        <v>146</v>
      </c>
      <c r="B5">
        <f>C4</f>
        <v>1226.154</v>
      </c>
      <c r="C5">
        <f t="shared" si="0"/>
        <v>1227.8810000000001</v>
      </c>
      <c r="D5">
        <v>1.7270000000000001</v>
      </c>
      <c r="E5">
        <v>10.363</v>
      </c>
      <c r="F5">
        <v>78.5</v>
      </c>
      <c r="G5">
        <f>PI()</f>
        <v>3.1415926535897931</v>
      </c>
      <c r="H5">
        <f t="shared" si="1"/>
        <v>0.53891024702916679</v>
      </c>
      <c r="I5">
        <f t="shared" si="2"/>
        <v>1227.0174999999999</v>
      </c>
    </row>
    <row r="6" spans="1:9" x14ac:dyDescent="0.35">
      <c r="A6" t="s">
        <v>147</v>
      </c>
      <c r="B6">
        <v>1228.133</v>
      </c>
      <c r="C6">
        <f t="shared" si="0"/>
        <v>1230.32</v>
      </c>
      <c r="D6">
        <v>2.1869999999999998</v>
      </c>
      <c r="E6">
        <v>10.395</v>
      </c>
      <c r="F6">
        <v>97.4</v>
      </c>
      <c r="G6">
        <f>PI()</f>
        <v>3.1415926535897931</v>
      </c>
      <c r="H6">
        <f t="shared" si="1"/>
        <v>0.5247727861292738</v>
      </c>
      <c r="I6">
        <f t="shared" si="2"/>
        <v>1229.2265</v>
      </c>
    </row>
    <row r="7" spans="1:9" x14ac:dyDescent="0.35">
      <c r="A7" t="s">
        <v>148</v>
      </c>
      <c r="B7">
        <f>C6</f>
        <v>1230.32</v>
      </c>
      <c r="C7">
        <f t="shared" si="0"/>
        <v>1232.2369999999999</v>
      </c>
      <c r="D7">
        <v>1.917</v>
      </c>
      <c r="E7">
        <v>10.3</v>
      </c>
      <c r="F7">
        <v>85.8</v>
      </c>
      <c r="G7">
        <f>PI()</f>
        <v>3.1415926535897931</v>
      </c>
      <c r="H7">
        <f t="shared" si="1"/>
        <v>0.53715651088795113</v>
      </c>
      <c r="I7">
        <f t="shared" si="2"/>
        <v>1231.2784999999999</v>
      </c>
    </row>
    <row r="8" spans="1:9" x14ac:dyDescent="0.35">
      <c r="A8" t="s">
        <v>149</v>
      </c>
      <c r="B8">
        <f>C7</f>
        <v>1232.2369999999999</v>
      </c>
      <c r="C8">
        <f t="shared" si="0"/>
        <v>1234.2859999999998</v>
      </c>
      <c r="D8">
        <v>2.0489999999999999</v>
      </c>
      <c r="E8">
        <v>10.363</v>
      </c>
      <c r="F8">
        <v>89.7</v>
      </c>
      <c r="G8">
        <f>PI()</f>
        <v>3.1415926535897931</v>
      </c>
      <c r="H8">
        <f t="shared" si="1"/>
        <v>0.51902658930568946</v>
      </c>
      <c r="I8">
        <f t="shared" si="2"/>
        <v>1233.2614999999998</v>
      </c>
    </row>
    <row r="9" spans="1:9" x14ac:dyDescent="0.35">
      <c r="A9" t="s">
        <v>150</v>
      </c>
      <c r="B9">
        <f>C8</f>
        <v>1234.2859999999998</v>
      </c>
      <c r="C9">
        <f t="shared" si="0"/>
        <v>1236.9009999999998</v>
      </c>
      <c r="D9">
        <v>2.6150000000000002</v>
      </c>
      <c r="E9">
        <v>10.353</v>
      </c>
      <c r="F9">
        <v>119.4</v>
      </c>
      <c r="G9">
        <f>PI()</f>
        <v>3.1415926535897931</v>
      </c>
      <c r="H9">
        <f t="shared" si="1"/>
        <v>0.54238831438913782</v>
      </c>
      <c r="I9">
        <f t="shared" si="2"/>
        <v>1235.5934999999997</v>
      </c>
    </row>
    <row r="10" spans="1:9" x14ac:dyDescent="0.35">
      <c r="A10" t="s">
        <v>153</v>
      </c>
      <c r="B10">
        <v>1237.239</v>
      </c>
      <c r="C10">
        <f t="shared" si="0"/>
        <v>1239.1300000000001</v>
      </c>
      <c r="D10">
        <v>1.891</v>
      </c>
      <c r="E10">
        <v>10.37</v>
      </c>
      <c r="F10">
        <v>84.1</v>
      </c>
      <c r="G10">
        <f>PI()</f>
        <v>3.1415926535897931</v>
      </c>
      <c r="H10">
        <f t="shared" si="1"/>
        <v>0.52657116417886551</v>
      </c>
      <c r="I10">
        <f t="shared" si="2"/>
        <v>1238.1845000000001</v>
      </c>
    </row>
    <row r="11" spans="1:9" x14ac:dyDescent="0.35">
      <c r="A11" t="s">
        <v>151</v>
      </c>
      <c r="B11">
        <f>C10</f>
        <v>1239.1300000000001</v>
      </c>
      <c r="C11">
        <f t="shared" si="0"/>
        <v>1241.1450000000002</v>
      </c>
      <c r="D11">
        <v>2.0150000000000001</v>
      </c>
      <c r="E11">
        <v>10.362</v>
      </c>
      <c r="F11">
        <v>83.4</v>
      </c>
      <c r="G11">
        <f>PI()</f>
        <v>3.1415926535897931</v>
      </c>
      <c r="H11">
        <f t="shared" si="1"/>
        <v>0.49081061052196834</v>
      </c>
      <c r="I11">
        <f t="shared" si="2"/>
        <v>1240.1375</v>
      </c>
    </row>
    <row r="12" spans="1:9" x14ac:dyDescent="0.35">
      <c r="A12" t="s">
        <v>152</v>
      </c>
      <c r="B12">
        <v>1241.124</v>
      </c>
      <c r="C12">
        <f t="shared" si="0"/>
        <v>1243.2139999999999</v>
      </c>
      <c r="D12">
        <v>2.09</v>
      </c>
      <c r="E12">
        <v>10.343999999999999</v>
      </c>
      <c r="F12">
        <v>84.9</v>
      </c>
      <c r="G12">
        <f>PI()</f>
        <v>3.1415926535897931</v>
      </c>
      <c r="H12">
        <f t="shared" si="1"/>
        <v>0.48338647967705095</v>
      </c>
      <c r="I12">
        <f t="shared" si="2"/>
        <v>1242.1690000000001</v>
      </c>
    </row>
    <row r="13" spans="1:9" x14ac:dyDescent="0.35">
      <c r="A13" t="s">
        <v>154</v>
      </c>
      <c r="B13">
        <f>C12</f>
        <v>1243.2139999999999</v>
      </c>
      <c r="C13">
        <f t="shared" si="0"/>
        <v>1245.1409999999998</v>
      </c>
      <c r="D13">
        <v>1.927</v>
      </c>
      <c r="E13">
        <v>10.347</v>
      </c>
      <c r="F13">
        <v>80.7</v>
      </c>
      <c r="G13">
        <f>PI()</f>
        <v>3.1415926535897931</v>
      </c>
      <c r="H13">
        <f t="shared" si="1"/>
        <v>0.49805011019830597</v>
      </c>
      <c r="I13">
        <f t="shared" si="2"/>
        <v>1244.1775</v>
      </c>
    </row>
    <row r="14" spans="1:9" x14ac:dyDescent="0.35">
      <c r="A14" t="s">
        <v>155</v>
      </c>
      <c r="B14">
        <f>C13</f>
        <v>1245.1409999999998</v>
      </c>
      <c r="C14">
        <f t="shared" si="0"/>
        <v>1246.9929999999999</v>
      </c>
      <c r="D14">
        <v>1.8520000000000001</v>
      </c>
      <c r="E14">
        <v>10.387</v>
      </c>
      <c r="F14">
        <v>80.099999999999994</v>
      </c>
      <c r="G14">
        <f>PI()</f>
        <v>3.1415926535897931</v>
      </c>
      <c r="H14">
        <f t="shared" si="1"/>
        <v>0.51041260273854494</v>
      </c>
      <c r="I14">
        <f t="shared" si="2"/>
        <v>1246.0669999999998</v>
      </c>
    </row>
    <row r="15" spans="1:9" x14ac:dyDescent="0.35">
      <c r="A15" t="s">
        <v>156</v>
      </c>
      <c r="B15">
        <f>C14</f>
        <v>1246.9929999999999</v>
      </c>
      <c r="C15">
        <f t="shared" si="0"/>
        <v>1248.8969999999999</v>
      </c>
      <c r="D15">
        <v>1.9039999999999999</v>
      </c>
      <c r="E15">
        <v>10.46</v>
      </c>
      <c r="F15">
        <v>84</v>
      </c>
      <c r="G15">
        <f>PI()</f>
        <v>3.1415926535897931</v>
      </c>
      <c r="H15">
        <f t="shared" si="1"/>
        <v>0.51340381509787858</v>
      </c>
      <c r="I15">
        <f t="shared" si="2"/>
        <v>1247.9449999999999</v>
      </c>
    </row>
    <row r="16" spans="1:9" x14ac:dyDescent="0.35">
      <c r="A16" t="s">
        <v>157</v>
      </c>
      <c r="B16">
        <v>1249.114</v>
      </c>
      <c r="C16">
        <f t="shared" si="0"/>
        <v>1251.0170000000001</v>
      </c>
      <c r="D16">
        <v>1.903</v>
      </c>
      <c r="E16">
        <v>10.385999999999999</v>
      </c>
      <c r="F16">
        <v>82.2</v>
      </c>
      <c r="G16">
        <f>PI()</f>
        <v>3.1415926535897931</v>
      </c>
      <c r="H16">
        <f t="shared" si="1"/>
        <v>0.50985479890732532</v>
      </c>
      <c r="I16">
        <f t="shared" si="2"/>
        <v>1250.0654999999999</v>
      </c>
    </row>
    <row r="17" spans="1:9" x14ac:dyDescent="0.35">
      <c r="A17" t="s">
        <v>158</v>
      </c>
      <c r="B17">
        <f>C16</f>
        <v>1251.0170000000001</v>
      </c>
      <c r="C17">
        <f t="shared" ref="C17:C38" si="3">B17+D17</f>
        <v>1253.0060000000001</v>
      </c>
      <c r="D17">
        <v>1.9890000000000001</v>
      </c>
      <c r="E17">
        <v>10.404</v>
      </c>
      <c r="F17">
        <v>90</v>
      </c>
      <c r="G17">
        <f>PI()</f>
        <v>3.1415926535897931</v>
      </c>
      <c r="H17">
        <f t="shared" si="1"/>
        <v>0.53225182336636256</v>
      </c>
      <c r="I17">
        <f t="shared" si="2"/>
        <v>1252.0115000000001</v>
      </c>
    </row>
    <row r="18" spans="1:9" x14ac:dyDescent="0.35">
      <c r="A18" t="s">
        <v>159</v>
      </c>
      <c r="B18">
        <f t="shared" ref="B18:B29" si="4">C17</f>
        <v>1253.0060000000001</v>
      </c>
      <c r="C18">
        <f t="shared" si="3"/>
        <v>1255.2550000000001</v>
      </c>
      <c r="D18">
        <v>2.2490000000000001</v>
      </c>
      <c r="E18">
        <v>10.367000000000001</v>
      </c>
      <c r="F18">
        <v>103</v>
      </c>
      <c r="G18">
        <f>PI()</f>
        <v>3.1415926535897931</v>
      </c>
      <c r="H18">
        <f t="shared" si="1"/>
        <v>0.54256489524027995</v>
      </c>
      <c r="I18">
        <f t="shared" si="2"/>
        <v>1254.1305</v>
      </c>
    </row>
    <row r="19" spans="1:9" x14ac:dyDescent="0.35">
      <c r="A19" t="s">
        <v>160</v>
      </c>
      <c r="B19">
        <f t="shared" si="4"/>
        <v>1255.2550000000001</v>
      </c>
      <c r="C19">
        <f t="shared" si="3"/>
        <v>1257.9340000000002</v>
      </c>
      <c r="D19">
        <v>2.6789999999999998</v>
      </c>
      <c r="E19">
        <v>10.382999999999999</v>
      </c>
      <c r="F19">
        <v>120.4</v>
      </c>
      <c r="G19">
        <f>PI()</f>
        <v>3.1415926535897931</v>
      </c>
      <c r="H19">
        <f t="shared" si="1"/>
        <v>0.53078444113402845</v>
      </c>
      <c r="I19">
        <f t="shared" si="2"/>
        <v>1256.5945000000002</v>
      </c>
    </row>
    <row r="20" spans="1:9" x14ac:dyDescent="0.35">
      <c r="A20" t="s">
        <v>161</v>
      </c>
      <c r="B20">
        <v>1258.184</v>
      </c>
      <c r="C20">
        <f t="shared" si="3"/>
        <v>1260.4769999999999</v>
      </c>
      <c r="D20">
        <v>2.2930000000000001</v>
      </c>
      <c r="E20">
        <v>10.377000000000001</v>
      </c>
      <c r="F20">
        <v>98.4</v>
      </c>
      <c r="G20">
        <f>PI()</f>
        <v>3.1415926535897931</v>
      </c>
      <c r="H20">
        <f t="shared" si="1"/>
        <v>0.50740825547713464</v>
      </c>
      <c r="I20">
        <f t="shared" si="2"/>
        <v>1259.3305</v>
      </c>
    </row>
    <row r="21" spans="1:9" x14ac:dyDescent="0.35">
      <c r="A21" t="s">
        <v>162</v>
      </c>
      <c r="B21">
        <f t="shared" si="4"/>
        <v>1260.4769999999999</v>
      </c>
      <c r="C21">
        <f t="shared" si="3"/>
        <v>1262.5939999999998</v>
      </c>
      <c r="D21">
        <v>2.117</v>
      </c>
      <c r="E21">
        <v>10.371</v>
      </c>
      <c r="F21">
        <v>98</v>
      </c>
      <c r="G21">
        <f>PI()</f>
        <v>3.1415926535897931</v>
      </c>
      <c r="H21">
        <f t="shared" si="1"/>
        <v>0.54799180998598085</v>
      </c>
      <c r="I21">
        <f t="shared" si="2"/>
        <v>1261.5355</v>
      </c>
    </row>
    <row r="22" spans="1:9" x14ac:dyDescent="0.35">
      <c r="A22" t="s">
        <v>163</v>
      </c>
      <c r="B22">
        <f t="shared" si="4"/>
        <v>1262.5939999999998</v>
      </c>
      <c r="C22">
        <f t="shared" si="3"/>
        <v>1265.0969999999998</v>
      </c>
      <c r="D22">
        <v>2.5030000000000001</v>
      </c>
      <c r="E22">
        <v>10.356999999999999</v>
      </c>
      <c r="F22">
        <v>114.5</v>
      </c>
      <c r="G22">
        <f>PI()</f>
        <v>3.1415926535897931</v>
      </c>
      <c r="H22">
        <f t="shared" si="1"/>
        <v>0.54298371331213269</v>
      </c>
      <c r="I22">
        <f t="shared" si="2"/>
        <v>1263.8454999999999</v>
      </c>
    </row>
    <row r="23" spans="1:9" x14ac:dyDescent="0.35">
      <c r="A23" t="s">
        <v>164</v>
      </c>
      <c r="B23">
        <v>1265.184</v>
      </c>
      <c r="C23">
        <f t="shared" si="3"/>
        <v>1267.0439999999999</v>
      </c>
      <c r="D23">
        <v>1.86</v>
      </c>
      <c r="E23">
        <v>10.35</v>
      </c>
      <c r="F23">
        <v>87.1</v>
      </c>
      <c r="G23">
        <f>PI()</f>
        <v>3.1415926535897931</v>
      </c>
      <c r="H23">
        <f t="shared" si="1"/>
        <v>0.55658901386606019</v>
      </c>
      <c r="I23">
        <f t="shared" si="2"/>
        <v>1266.114</v>
      </c>
    </row>
    <row r="24" spans="1:9" x14ac:dyDescent="0.35">
      <c r="A24" t="s">
        <v>165</v>
      </c>
      <c r="B24">
        <f t="shared" si="4"/>
        <v>1267.0439999999999</v>
      </c>
      <c r="C24">
        <f t="shared" si="3"/>
        <v>1269.155</v>
      </c>
      <c r="D24">
        <v>2.1110000000000002</v>
      </c>
      <c r="E24">
        <v>10.356999999999999</v>
      </c>
      <c r="F24">
        <v>98.7</v>
      </c>
      <c r="G24">
        <f>PI()</f>
        <v>3.1415926535897931</v>
      </c>
      <c r="H24">
        <f t="shared" si="1"/>
        <v>0.55497201697608267</v>
      </c>
      <c r="I24">
        <f t="shared" si="2"/>
        <v>1268.0994999999998</v>
      </c>
    </row>
    <row r="25" spans="1:9" x14ac:dyDescent="0.35">
      <c r="A25" t="s">
        <v>166</v>
      </c>
      <c r="B25">
        <f t="shared" si="4"/>
        <v>1269.155</v>
      </c>
      <c r="C25">
        <f t="shared" si="3"/>
        <v>1270.7619999999999</v>
      </c>
      <c r="D25">
        <v>1.607</v>
      </c>
      <c r="E25">
        <v>10.407999999999999</v>
      </c>
      <c r="F25">
        <v>75.400000000000006</v>
      </c>
      <c r="G25">
        <f>PI()</f>
        <v>3.1415926535897931</v>
      </c>
      <c r="H25">
        <f t="shared" si="1"/>
        <v>0.55148159200777247</v>
      </c>
      <c r="I25">
        <f t="shared" si="2"/>
        <v>1269.9585</v>
      </c>
    </row>
    <row r="26" spans="1:9" x14ac:dyDescent="0.35">
      <c r="A26" t="s">
        <v>167</v>
      </c>
      <c r="B26">
        <f t="shared" si="4"/>
        <v>1270.7619999999999</v>
      </c>
      <c r="C26">
        <f t="shared" si="3"/>
        <v>1272.5909999999999</v>
      </c>
      <c r="D26">
        <v>1.829</v>
      </c>
      <c r="E26">
        <v>10.364000000000001</v>
      </c>
      <c r="F26">
        <v>85</v>
      </c>
      <c r="G26">
        <f>PI()</f>
        <v>3.1415926535897931</v>
      </c>
      <c r="H26">
        <f t="shared" si="1"/>
        <v>0.55088447114987871</v>
      </c>
      <c r="I26">
        <f t="shared" si="2"/>
        <v>1271.6765</v>
      </c>
    </row>
    <row r="27" spans="1:9" x14ac:dyDescent="0.35">
      <c r="A27" t="s">
        <v>168</v>
      </c>
      <c r="B27">
        <v>1273.0519999999999</v>
      </c>
      <c r="C27">
        <f t="shared" si="3"/>
        <v>1275.069</v>
      </c>
      <c r="D27">
        <v>2.0169999999999999</v>
      </c>
      <c r="E27">
        <v>10.375</v>
      </c>
      <c r="F27">
        <v>89.4</v>
      </c>
      <c r="G27">
        <f>PI()</f>
        <v>3.1415926535897931</v>
      </c>
      <c r="H27">
        <f t="shared" si="1"/>
        <v>0.52428270134663235</v>
      </c>
      <c r="I27">
        <f t="shared" si="2"/>
        <v>1274.0604999999998</v>
      </c>
    </row>
    <row r="28" spans="1:9" x14ac:dyDescent="0.35">
      <c r="A28" t="s">
        <v>169</v>
      </c>
      <c r="B28">
        <f t="shared" si="4"/>
        <v>1275.069</v>
      </c>
      <c r="C28">
        <f t="shared" si="3"/>
        <v>1277.059</v>
      </c>
      <c r="D28">
        <v>1.99</v>
      </c>
      <c r="E28">
        <v>10.471</v>
      </c>
      <c r="F28">
        <v>92.2</v>
      </c>
      <c r="G28">
        <f>PI()</f>
        <v>3.1415926535897931</v>
      </c>
      <c r="H28">
        <f t="shared" si="1"/>
        <v>0.53803638256895203</v>
      </c>
      <c r="I28">
        <f t="shared" si="2"/>
        <v>1276.0639999999999</v>
      </c>
    </row>
    <row r="29" spans="1:9" x14ac:dyDescent="0.35">
      <c r="A29" t="s">
        <v>170</v>
      </c>
      <c r="B29">
        <f t="shared" si="4"/>
        <v>1277.059</v>
      </c>
      <c r="C29">
        <f t="shared" si="3"/>
        <v>1279.2860000000001</v>
      </c>
      <c r="D29">
        <v>2.2269999999999999</v>
      </c>
      <c r="E29">
        <v>10.295</v>
      </c>
      <c r="F29">
        <v>92.4</v>
      </c>
      <c r="G29">
        <f>PI()</f>
        <v>3.1415926535897931</v>
      </c>
      <c r="H29">
        <f t="shared" si="1"/>
        <v>0.49843573466324004</v>
      </c>
      <c r="I29">
        <f t="shared" si="2"/>
        <v>1278.1724999999999</v>
      </c>
    </row>
    <row r="30" spans="1:9" x14ac:dyDescent="0.35">
      <c r="A30" t="s">
        <v>171</v>
      </c>
      <c r="B30">
        <v>1279.4359999999999</v>
      </c>
      <c r="C30">
        <f t="shared" si="3"/>
        <v>1281.4879999999998</v>
      </c>
      <c r="D30">
        <v>2.052</v>
      </c>
      <c r="E30">
        <v>10.436999999999999</v>
      </c>
      <c r="F30">
        <v>94.5</v>
      </c>
      <c r="G30">
        <f>PI()</f>
        <v>3.1415926535897931</v>
      </c>
      <c r="H30">
        <f t="shared" si="1"/>
        <v>0.53828614767426808</v>
      </c>
      <c r="I30">
        <f t="shared" si="2"/>
        <v>1280.462</v>
      </c>
    </row>
    <row r="31" spans="1:9" x14ac:dyDescent="0.35">
      <c r="A31" t="s">
        <v>172</v>
      </c>
      <c r="B31">
        <f>C30</f>
        <v>1281.4879999999998</v>
      </c>
      <c r="C31">
        <f t="shared" si="3"/>
        <v>1283.6049999999998</v>
      </c>
      <c r="D31">
        <v>2.117</v>
      </c>
      <c r="E31">
        <v>10.423</v>
      </c>
      <c r="F31">
        <v>97.8</v>
      </c>
      <c r="G31">
        <f>PI()</f>
        <v>3.1415926535897931</v>
      </c>
      <c r="H31">
        <f t="shared" si="1"/>
        <v>0.54143040395359943</v>
      </c>
      <c r="I31">
        <f t="shared" si="2"/>
        <v>1282.5464999999999</v>
      </c>
    </row>
    <row r="32" spans="1:9" x14ac:dyDescent="0.35">
      <c r="A32" t="s">
        <v>173</v>
      </c>
      <c r="B32">
        <f>C31</f>
        <v>1283.6049999999998</v>
      </c>
      <c r="C32">
        <f t="shared" si="3"/>
        <v>1285.5039999999997</v>
      </c>
      <c r="D32">
        <v>1.899</v>
      </c>
      <c r="E32">
        <v>10.423999999999999</v>
      </c>
      <c r="F32">
        <v>88.3</v>
      </c>
      <c r="G32">
        <f>PI()</f>
        <v>3.1415926535897931</v>
      </c>
      <c r="H32">
        <f t="shared" si="1"/>
        <v>0.54485012148217227</v>
      </c>
      <c r="I32">
        <f t="shared" si="2"/>
        <v>1284.5544999999997</v>
      </c>
    </row>
    <row r="33" spans="1:9" x14ac:dyDescent="0.35">
      <c r="A33" t="s">
        <v>174</v>
      </c>
      <c r="B33">
        <f>C32</f>
        <v>1285.5039999999997</v>
      </c>
      <c r="C33">
        <f t="shared" si="3"/>
        <v>1288.0239999999997</v>
      </c>
      <c r="D33">
        <v>2.52</v>
      </c>
      <c r="E33">
        <v>10.387</v>
      </c>
      <c r="F33">
        <v>113.9</v>
      </c>
      <c r="G33">
        <f>PI()</f>
        <v>3.1415926535897931</v>
      </c>
      <c r="H33">
        <f t="shared" si="1"/>
        <v>0.53340003357388766</v>
      </c>
      <c r="I33">
        <f t="shared" si="2"/>
        <v>1286.7639999999997</v>
      </c>
    </row>
    <row r="34" spans="1:9" x14ac:dyDescent="0.35">
      <c r="A34" t="s">
        <v>175</v>
      </c>
      <c r="B34">
        <v>1288.345</v>
      </c>
      <c r="C34">
        <f t="shared" si="3"/>
        <v>1290.837</v>
      </c>
      <c r="D34">
        <v>2.492</v>
      </c>
      <c r="E34">
        <v>10.455</v>
      </c>
      <c r="F34">
        <v>116.8</v>
      </c>
      <c r="G34">
        <f>PI()</f>
        <v>3.1415926535897931</v>
      </c>
      <c r="H34">
        <f t="shared" si="1"/>
        <v>0.5459550017439887</v>
      </c>
      <c r="I34">
        <f t="shared" si="2"/>
        <v>1289.5910000000001</v>
      </c>
    </row>
    <row r="35" spans="1:9" x14ac:dyDescent="0.35">
      <c r="A35" t="s">
        <v>176</v>
      </c>
      <c r="B35">
        <f>C34</f>
        <v>1290.837</v>
      </c>
      <c r="C35">
        <f t="shared" si="3"/>
        <v>1293.5730000000001</v>
      </c>
      <c r="D35">
        <v>2.7360000000000002</v>
      </c>
      <c r="E35">
        <v>10.345000000000001</v>
      </c>
      <c r="F35">
        <v>118.5</v>
      </c>
      <c r="G35">
        <f>PI()</f>
        <v>3.1415926535897931</v>
      </c>
      <c r="H35">
        <f t="shared" si="1"/>
        <v>0.51528961028517772</v>
      </c>
      <c r="I35">
        <f t="shared" si="2"/>
        <v>1292.2049999999999</v>
      </c>
    </row>
    <row r="36" spans="1:9" x14ac:dyDescent="0.35">
      <c r="A36" t="s">
        <v>177</v>
      </c>
      <c r="B36">
        <f>1293.581</f>
        <v>1293.5809999999999</v>
      </c>
      <c r="C36">
        <f t="shared" si="3"/>
        <v>1295.7969999999998</v>
      </c>
      <c r="D36">
        <v>2.2160000000000002</v>
      </c>
      <c r="E36">
        <v>10.443</v>
      </c>
      <c r="F36">
        <v>119.7</v>
      </c>
      <c r="G36">
        <f>PI()</f>
        <v>3.1415926535897931</v>
      </c>
      <c r="H36">
        <f t="shared" si="1"/>
        <v>0.63064354810731582</v>
      </c>
      <c r="I36">
        <f t="shared" si="2"/>
        <v>1294.6889999999999</v>
      </c>
    </row>
    <row r="37" spans="1:9" x14ac:dyDescent="0.35">
      <c r="A37" t="s">
        <v>178</v>
      </c>
      <c r="B37">
        <f>C36</f>
        <v>1295.7969999999998</v>
      </c>
      <c r="C37">
        <f t="shared" si="3"/>
        <v>1297.6019999999999</v>
      </c>
      <c r="D37">
        <v>1.8049999999999999</v>
      </c>
      <c r="E37">
        <v>10.394</v>
      </c>
      <c r="F37">
        <v>88.3</v>
      </c>
      <c r="G37">
        <f>PI()</f>
        <v>3.1415926535897931</v>
      </c>
      <c r="H37">
        <f t="shared" si="1"/>
        <v>0.57653833690817657</v>
      </c>
      <c r="I37">
        <f t="shared" si="2"/>
        <v>1296.6994999999997</v>
      </c>
    </row>
    <row r="38" spans="1:9" x14ac:dyDescent="0.35">
      <c r="A38" t="s">
        <v>179</v>
      </c>
      <c r="B38">
        <f>C37</f>
        <v>1297.6019999999999</v>
      </c>
      <c r="C38">
        <f t="shared" si="3"/>
        <v>1299.7589999999998</v>
      </c>
      <c r="D38">
        <v>2.157</v>
      </c>
      <c r="E38">
        <v>10.414999999999999</v>
      </c>
      <c r="F38">
        <v>96.7</v>
      </c>
      <c r="G38">
        <f>PI()</f>
        <v>3.1415926535897931</v>
      </c>
      <c r="H38">
        <f t="shared" si="1"/>
        <v>0.52622066494951092</v>
      </c>
      <c r="I38">
        <f t="shared" si="2"/>
        <v>1298.6804999999999</v>
      </c>
    </row>
    <row r="39" spans="1:9" x14ac:dyDescent="0.35">
      <c r="A39" t="s">
        <v>182</v>
      </c>
      <c r="B39">
        <v>1300.2639999999999</v>
      </c>
      <c r="C39">
        <f t="shared" ref="C39:C48" si="5">B39+D39</f>
        <v>1302.299</v>
      </c>
      <c r="D39">
        <v>2.0350000000000001</v>
      </c>
      <c r="E39">
        <v>10.342000000000001</v>
      </c>
      <c r="F39">
        <v>85.7</v>
      </c>
      <c r="G39">
        <f>PI()</f>
        <v>3.1415926535897931</v>
      </c>
      <c r="H39">
        <f t="shared" si="1"/>
        <v>0.50132280402616991</v>
      </c>
      <c r="I39">
        <f t="shared" si="2"/>
        <v>1301.2814999999998</v>
      </c>
    </row>
    <row r="40" spans="1:9" x14ac:dyDescent="0.35">
      <c r="A40" t="s">
        <v>183</v>
      </c>
      <c r="B40">
        <f>C39</f>
        <v>1302.299</v>
      </c>
      <c r="C40">
        <f t="shared" si="5"/>
        <v>1304.337</v>
      </c>
      <c r="D40">
        <v>2.0379999999999998</v>
      </c>
      <c r="E40">
        <v>10.398999999999999</v>
      </c>
      <c r="F40">
        <v>71.400000000000006</v>
      </c>
      <c r="G40">
        <f>PI()</f>
        <v>3.1415926535897931</v>
      </c>
      <c r="H40">
        <f t="shared" si="1"/>
        <v>0.41249718992208795</v>
      </c>
      <c r="I40">
        <f t="shared" si="2"/>
        <v>1303.318</v>
      </c>
    </row>
    <row r="41" spans="1:9" x14ac:dyDescent="0.35">
      <c r="A41" t="s">
        <v>184</v>
      </c>
      <c r="B41">
        <f>C40</f>
        <v>1304.337</v>
      </c>
      <c r="C41">
        <f t="shared" si="5"/>
        <v>1306.518</v>
      </c>
      <c r="D41">
        <v>2.181</v>
      </c>
      <c r="E41">
        <v>10.436</v>
      </c>
      <c r="F41">
        <v>93.6</v>
      </c>
      <c r="G41">
        <f>PI()</f>
        <v>3.1415926535897931</v>
      </c>
      <c r="H41">
        <f t="shared" si="1"/>
        <v>0.50172086336616017</v>
      </c>
      <c r="I41">
        <f t="shared" si="2"/>
        <v>1305.4275</v>
      </c>
    </row>
    <row r="42" spans="1:9" x14ac:dyDescent="0.35">
      <c r="A42" t="s">
        <v>185</v>
      </c>
      <c r="B42">
        <f>C41</f>
        <v>1306.518</v>
      </c>
      <c r="C42">
        <f t="shared" si="5"/>
        <v>1308.2149999999999</v>
      </c>
      <c r="D42">
        <v>1.6970000000000001</v>
      </c>
      <c r="E42">
        <v>10.412000000000001</v>
      </c>
      <c r="F42">
        <v>92.9</v>
      </c>
      <c r="G42">
        <f>PI()</f>
        <v>3.1415926535897931</v>
      </c>
      <c r="H42">
        <f t="shared" si="1"/>
        <v>0.64294773607367839</v>
      </c>
      <c r="I42">
        <f t="shared" si="2"/>
        <v>1307.3665000000001</v>
      </c>
    </row>
    <row r="43" spans="1:9" x14ac:dyDescent="0.35">
      <c r="A43" t="s">
        <v>186</v>
      </c>
      <c r="B43">
        <f>C42</f>
        <v>1308.2149999999999</v>
      </c>
      <c r="C43">
        <f t="shared" si="5"/>
        <v>1310.0309999999999</v>
      </c>
      <c r="D43">
        <v>1.8160000000000001</v>
      </c>
      <c r="E43">
        <v>10.474</v>
      </c>
      <c r="F43">
        <v>99.8</v>
      </c>
      <c r="G43">
        <f>PI()</f>
        <v>3.1415926535897931</v>
      </c>
      <c r="H43">
        <f t="shared" si="1"/>
        <v>0.63782226668850694</v>
      </c>
      <c r="I43">
        <f t="shared" si="2"/>
        <v>1309.1229999999998</v>
      </c>
    </row>
    <row r="44" spans="1:9" x14ac:dyDescent="0.35">
      <c r="A44" t="s">
        <v>180</v>
      </c>
      <c r="B44">
        <v>1310.3230000000001</v>
      </c>
      <c r="C44">
        <f t="shared" si="5"/>
        <v>1312.1750000000002</v>
      </c>
      <c r="D44">
        <v>1.8520000000000001</v>
      </c>
      <c r="E44">
        <v>10.394</v>
      </c>
      <c r="F44">
        <v>80</v>
      </c>
      <c r="G44">
        <f>PI()</f>
        <v>3.1415926535897931</v>
      </c>
      <c r="H44">
        <f t="shared" si="1"/>
        <v>0.50908898249354073</v>
      </c>
      <c r="I44">
        <f t="shared" si="2"/>
        <v>1311.249</v>
      </c>
    </row>
    <row r="45" spans="1:9" x14ac:dyDescent="0.35">
      <c r="A45" t="s">
        <v>181</v>
      </c>
      <c r="B45">
        <f>C44</f>
        <v>1312.1750000000002</v>
      </c>
      <c r="C45">
        <f t="shared" si="5"/>
        <v>1313.9040000000002</v>
      </c>
      <c r="D45">
        <v>1.7290000000000001</v>
      </c>
      <c r="E45">
        <v>10.427</v>
      </c>
      <c r="F45">
        <v>82.4</v>
      </c>
      <c r="G45">
        <f>PI()</f>
        <v>3.1415926535897931</v>
      </c>
      <c r="H45">
        <f t="shared" si="1"/>
        <v>0.55811486522361375</v>
      </c>
      <c r="I45">
        <f t="shared" si="2"/>
        <v>1313.0395000000001</v>
      </c>
    </row>
    <row r="46" spans="1:9" x14ac:dyDescent="0.35">
      <c r="A46" t="s">
        <v>187</v>
      </c>
      <c r="B46">
        <v>1208</v>
      </c>
      <c r="C46">
        <f t="shared" si="5"/>
        <v>1210.4770000000001</v>
      </c>
      <c r="D46">
        <v>2.4769999999999999</v>
      </c>
      <c r="E46">
        <v>10.315</v>
      </c>
      <c r="F46">
        <v>104.3</v>
      </c>
      <c r="G46">
        <f>PI()</f>
        <v>3.1415926535897931</v>
      </c>
      <c r="H46">
        <f t="shared" si="1"/>
        <v>0.50388328945103666</v>
      </c>
      <c r="I46">
        <f t="shared" si="2"/>
        <v>1209.2384999999999</v>
      </c>
    </row>
    <row r="47" spans="1:9" x14ac:dyDescent="0.35">
      <c r="A47" t="s">
        <v>188</v>
      </c>
      <c r="B47">
        <f>C46</f>
        <v>1210.4770000000001</v>
      </c>
      <c r="C47">
        <f t="shared" si="5"/>
        <v>1212.7630000000001</v>
      </c>
      <c r="D47">
        <v>2.286</v>
      </c>
      <c r="E47">
        <v>10.324999999999999</v>
      </c>
      <c r="F47">
        <v>107.7</v>
      </c>
      <c r="G47">
        <f>PI()</f>
        <v>3.1415926535897931</v>
      </c>
      <c r="H47">
        <f t="shared" si="1"/>
        <v>0.56269036041762088</v>
      </c>
      <c r="I47">
        <f t="shared" si="2"/>
        <v>1211.6200000000001</v>
      </c>
    </row>
    <row r="48" spans="1:9" x14ac:dyDescent="0.35">
      <c r="A48" t="s">
        <v>189</v>
      </c>
      <c r="B48">
        <f>C47</f>
        <v>1212.7630000000001</v>
      </c>
      <c r="C48">
        <f t="shared" si="5"/>
        <v>1215.1600000000001</v>
      </c>
      <c r="D48">
        <v>2.3969999999999998</v>
      </c>
      <c r="E48">
        <v>10.401999999999999</v>
      </c>
      <c r="F48">
        <v>114</v>
      </c>
      <c r="G48">
        <f>PI()</f>
        <v>3.1415926535897931</v>
      </c>
      <c r="H48">
        <f t="shared" si="1"/>
        <v>0.55964578482040794</v>
      </c>
      <c r="I48">
        <f t="shared" si="2"/>
        <v>1213.9615000000001</v>
      </c>
    </row>
    <row r="50" spans="1:9" x14ac:dyDescent="0.35">
      <c r="A50" t="s">
        <v>190</v>
      </c>
      <c r="B50">
        <v>1093</v>
      </c>
      <c r="C50">
        <f>B50+D50</f>
        <v>1094.9749999999999</v>
      </c>
      <c r="D50">
        <v>1.9750000000000001</v>
      </c>
      <c r="E50">
        <v>10.379</v>
      </c>
      <c r="F50">
        <v>81.099999999999994</v>
      </c>
      <c r="G50">
        <f>PI()</f>
        <v>3.1415926535897931</v>
      </c>
      <c r="H50">
        <f t="shared" si="1"/>
        <v>0.48534755815999597</v>
      </c>
      <c r="I50">
        <f t="shared" si="2"/>
        <v>1093.9875</v>
      </c>
    </row>
    <row r="51" spans="1:9" x14ac:dyDescent="0.35">
      <c r="A51" t="s">
        <v>191</v>
      </c>
      <c r="B51">
        <f>C50</f>
        <v>1094.9749999999999</v>
      </c>
      <c r="C51">
        <f t="shared" ref="C51:C114" si="6">B51+D51</f>
        <v>1096.8229999999999</v>
      </c>
      <c r="D51">
        <v>1.8480000000000001</v>
      </c>
      <c r="E51">
        <v>10.334</v>
      </c>
      <c r="F51">
        <v>80.5</v>
      </c>
      <c r="G51">
        <f>PI()</f>
        <v>3.1415926535897931</v>
      </c>
      <c r="H51">
        <f t="shared" si="1"/>
        <v>0.51935834916567591</v>
      </c>
      <c r="I51">
        <f t="shared" si="2"/>
        <v>1095.8989999999999</v>
      </c>
    </row>
    <row r="52" spans="1:9" x14ac:dyDescent="0.35">
      <c r="A52" t="s">
        <v>192</v>
      </c>
      <c r="B52">
        <f t="shared" ref="B52:B115" si="7">C51</f>
        <v>1096.8229999999999</v>
      </c>
      <c r="C52">
        <f t="shared" si="6"/>
        <v>1099.0429999999999</v>
      </c>
      <c r="D52">
        <v>2.2200000000000002</v>
      </c>
      <c r="E52">
        <v>10.407999999999999</v>
      </c>
      <c r="F52">
        <v>100.1</v>
      </c>
      <c r="G52">
        <f>PI()</f>
        <v>3.1415926535897931</v>
      </c>
      <c r="H52">
        <f t="shared" si="1"/>
        <v>0.52997655105195518</v>
      </c>
      <c r="I52">
        <f t="shared" si="2"/>
        <v>1097.9329999999998</v>
      </c>
    </row>
    <row r="53" spans="1:9" x14ac:dyDescent="0.35">
      <c r="A53" t="s">
        <v>193</v>
      </c>
      <c r="B53">
        <f t="shared" si="7"/>
        <v>1099.0429999999999</v>
      </c>
      <c r="C53">
        <f t="shared" si="6"/>
        <v>1101.0329999999999</v>
      </c>
      <c r="D53">
        <v>1.99</v>
      </c>
      <c r="E53">
        <v>10.420999999999999</v>
      </c>
      <c r="F53">
        <v>86.2</v>
      </c>
      <c r="G53">
        <f>PI()</f>
        <v>3.1415926535897931</v>
      </c>
      <c r="H53">
        <f t="shared" si="1"/>
        <v>0.50786176335394828</v>
      </c>
      <c r="I53">
        <f t="shared" si="2"/>
        <v>1100.0379999999998</v>
      </c>
    </row>
    <row r="54" spans="1:9" x14ac:dyDescent="0.35">
      <c r="A54" t="s">
        <v>194</v>
      </c>
      <c r="B54">
        <v>1101.2719999999999</v>
      </c>
      <c r="C54">
        <f t="shared" si="6"/>
        <v>1102.7929999999999</v>
      </c>
      <c r="D54">
        <v>1.5209999999999999</v>
      </c>
      <c r="E54">
        <v>10.417999999999999</v>
      </c>
      <c r="F54">
        <v>68.900000000000006</v>
      </c>
      <c r="G54">
        <f>PI()</f>
        <v>3.1415926535897931</v>
      </c>
      <c r="H54">
        <f t="shared" si="1"/>
        <v>0.53141207727745976</v>
      </c>
      <c r="I54">
        <f t="shared" si="2"/>
        <v>1102.0325</v>
      </c>
    </row>
    <row r="55" spans="1:9" x14ac:dyDescent="0.35">
      <c r="A55" t="s">
        <v>195</v>
      </c>
      <c r="B55">
        <f t="shared" si="7"/>
        <v>1102.7929999999999</v>
      </c>
      <c r="C55">
        <f t="shared" si="6"/>
        <v>1105.954</v>
      </c>
      <c r="D55">
        <v>3.161</v>
      </c>
      <c r="E55">
        <v>10.41</v>
      </c>
      <c r="F55">
        <v>133.30000000000001</v>
      </c>
      <c r="G55">
        <f>PI()</f>
        <v>3.1415926535897931</v>
      </c>
      <c r="H55">
        <f t="shared" si="1"/>
        <v>0.4954665197898514</v>
      </c>
      <c r="I55">
        <f t="shared" si="2"/>
        <v>1104.3734999999999</v>
      </c>
    </row>
    <row r="56" spans="1:9" x14ac:dyDescent="0.35">
      <c r="A56" t="s">
        <v>196</v>
      </c>
      <c r="B56">
        <v>1106.058</v>
      </c>
      <c r="C56">
        <f t="shared" si="6"/>
        <v>1108.5160000000001</v>
      </c>
      <c r="D56">
        <v>2.4580000000000002</v>
      </c>
      <c r="E56">
        <v>10.419</v>
      </c>
      <c r="F56">
        <v>101.1</v>
      </c>
      <c r="G56">
        <f>PI()</f>
        <v>3.1415926535897931</v>
      </c>
      <c r="H56">
        <f t="shared" si="1"/>
        <v>0.48242223860368005</v>
      </c>
      <c r="I56">
        <f t="shared" si="2"/>
        <v>1107.287</v>
      </c>
    </row>
    <row r="57" spans="1:9" x14ac:dyDescent="0.35">
      <c r="A57" t="s">
        <v>197</v>
      </c>
      <c r="B57">
        <f t="shared" si="7"/>
        <v>1108.5160000000001</v>
      </c>
      <c r="C57">
        <f t="shared" si="6"/>
        <v>1110.307</v>
      </c>
      <c r="D57">
        <v>1.7909999999999999</v>
      </c>
      <c r="E57">
        <v>10.401</v>
      </c>
      <c r="F57">
        <v>83.8</v>
      </c>
      <c r="G57">
        <f>PI()</f>
        <v>3.1415926535897931</v>
      </c>
      <c r="H57">
        <f t="shared" si="1"/>
        <v>0.55069148164645298</v>
      </c>
      <c r="I57">
        <f t="shared" si="2"/>
        <v>1109.4115000000002</v>
      </c>
    </row>
    <row r="58" spans="1:9" x14ac:dyDescent="0.35">
      <c r="A58" t="s">
        <v>198</v>
      </c>
      <c r="B58">
        <f t="shared" si="7"/>
        <v>1110.307</v>
      </c>
      <c r="C58">
        <f t="shared" si="6"/>
        <v>1112.048</v>
      </c>
      <c r="D58">
        <v>1.7410000000000001</v>
      </c>
      <c r="E58">
        <v>10.403</v>
      </c>
      <c r="F58">
        <v>76.599999999999994</v>
      </c>
      <c r="G58">
        <f>PI()</f>
        <v>3.1415926535897931</v>
      </c>
      <c r="H58">
        <f t="shared" si="1"/>
        <v>0.51763414970829624</v>
      </c>
      <c r="I58">
        <f t="shared" si="2"/>
        <v>1111.1775</v>
      </c>
    </row>
    <row r="59" spans="1:9" x14ac:dyDescent="0.35">
      <c r="A59" t="s">
        <v>199</v>
      </c>
      <c r="B59">
        <f t="shared" si="7"/>
        <v>1112.048</v>
      </c>
      <c r="C59">
        <f t="shared" si="6"/>
        <v>1113.921</v>
      </c>
      <c r="D59">
        <v>1.873</v>
      </c>
      <c r="E59">
        <v>10.393000000000001</v>
      </c>
      <c r="F59">
        <v>74.8</v>
      </c>
      <c r="G59">
        <f>PI()</f>
        <v>3.1415926535897931</v>
      </c>
      <c r="H59">
        <f t="shared" si="1"/>
        <v>0.47075190325611338</v>
      </c>
      <c r="I59">
        <f t="shared" si="2"/>
        <v>1112.9845</v>
      </c>
    </row>
    <row r="60" spans="1:9" x14ac:dyDescent="0.35">
      <c r="A60" t="s">
        <v>200</v>
      </c>
      <c r="B60">
        <v>1113.713</v>
      </c>
      <c r="C60">
        <f t="shared" si="6"/>
        <v>1115.8619999999999</v>
      </c>
      <c r="D60">
        <v>2.149</v>
      </c>
      <c r="E60">
        <v>10.372999999999999</v>
      </c>
      <c r="F60">
        <v>90.6</v>
      </c>
      <c r="G60">
        <f>PI()</f>
        <v>3.1415926535897931</v>
      </c>
      <c r="H60">
        <f t="shared" si="1"/>
        <v>0.49887661305151715</v>
      </c>
      <c r="I60">
        <f t="shared" si="2"/>
        <v>1114.7874999999999</v>
      </c>
    </row>
    <row r="61" spans="1:9" x14ac:dyDescent="0.35">
      <c r="A61" t="s">
        <v>201</v>
      </c>
      <c r="B61">
        <f t="shared" si="7"/>
        <v>1115.8619999999999</v>
      </c>
      <c r="C61">
        <f t="shared" si="6"/>
        <v>1118.2819999999999</v>
      </c>
      <c r="D61">
        <v>2.42</v>
      </c>
      <c r="E61">
        <v>10.388999999999999</v>
      </c>
      <c r="F61">
        <v>102.8</v>
      </c>
      <c r="G61">
        <f>PI()</f>
        <v>3.1415926535897931</v>
      </c>
      <c r="H61">
        <f t="shared" si="1"/>
        <v>0.50111842927485784</v>
      </c>
      <c r="I61">
        <f t="shared" si="2"/>
        <v>1117.0719999999999</v>
      </c>
    </row>
    <row r="62" spans="1:9" x14ac:dyDescent="0.35">
      <c r="A62" t="s">
        <v>202</v>
      </c>
      <c r="B62">
        <f t="shared" si="7"/>
        <v>1118.2819999999999</v>
      </c>
      <c r="C62">
        <f t="shared" si="6"/>
        <v>1120.4779999999998</v>
      </c>
      <c r="D62">
        <v>2.1960000000000002</v>
      </c>
      <c r="E62">
        <v>10.356</v>
      </c>
      <c r="F62">
        <v>92.3</v>
      </c>
      <c r="G62">
        <f>PI()</f>
        <v>3.1415926535897931</v>
      </c>
      <c r="H62">
        <f t="shared" si="1"/>
        <v>0.49899408817446028</v>
      </c>
      <c r="I62">
        <f t="shared" si="2"/>
        <v>1119.3799999999999</v>
      </c>
    </row>
    <row r="63" spans="1:9" x14ac:dyDescent="0.35">
      <c r="A63" t="s">
        <v>203</v>
      </c>
      <c r="B63">
        <v>1120.4290000000001</v>
      </c>
      <c r="C63">
        <f t="shared" si="6"/>
        <v>1122.73</v>
      </c>
      <c r="D63">
        <v>2.3010000000000002</v>
      </c>
      <c r="E63">
        <v>10.326000000000001</v>
      </c>
      <c r="F63">
        <v>102</v>
      </c>
      <c r="G63">
        <f>PI()</f>
        <v>3.1415926535897931</v>
      </c>
      <c r="H63">
        <f t="shared" si="1"/>
        <v>0.52933356117421448</v>
      </c>
      <c r="I63">
        <f t="shared" si="2"/>
        <v>1121.5795000000001</v>
      </c>
    </row>
    <row r="64" spans="1:9" x14ac:dyDescent="0.35">
      <c r="A64" t="s">
        <v>204</v>
      </c>
      <c r="B64">
        <f t="shared" si="7"/>
        <v>1122.73</v>
      </c>
      <c r="C64">
        <f t="shared" si="6"/>
        <v>1124.883</v>
      </c>
      <c r="D64">
        <v>2.153</v>
      </c>
      <c r="E64">
        <v>10.465999999999999</v>
      </c>
      <c r="F64">
        <v>92.6</v>
      </c>
      <c r="G64">
        <f>PI()</f>
        <v>3.1415926535897931</v>
      </c>
      <c r="H64">
        <f t="shared" si="1"/>
        <v>0.49993738552105604</v>
      </c>
      <c r="I64">
        <f t="shared" si="2"/>
        <v>1123.8064999999999</v>
      </c>
    </row>
    <row r="65" spans="1:9" x14ac:dyDescent="0.35">
      <c r="A65" t="s">
        <v>205</v>
      </c>
      <c r="B65">
        <f t="shared" si="7"/>
        <v>1124.883</v>
      </c>
      <c r="C65">
        <f t="shared" si="6"/>
        <v>1127.08</v>
      </c>
      <c r="D65">
        <v>2.1970000000000001</v>
      </c>
      <c r="E65">
        <v>10.368</v>
      </c>
      <c r="F65">
        <v>84.1</v>
      </c>
      <c r="G65">
        <f>PI()</f>
        <v>3.1415926535897931</v>
      </c>
      <c r="H65">
        <f t="shared" si="1"/>
        <v>0.45340476550197129</v>
      </c>
      <c r="I65">
        <f t="shared" si="2"/>
        <v>1125.9815000000001</v>
      </c>
    </row>
    <row r="66" spans="1:9" x14ac:dyDescent="0.35">
      <c r="A66" t="s">
        <v>206</v>
      </c>
      <c r="B66">
        <v>1126.9880000000001</v>
      </c>
      <c r="C66">
        <f t="shared" si="6"/>
        <v>1129.2180000000001</v>
      </c>
      <c r="D66">
        <v>2.23</v>
      </c>
      <c r="E66">
        <v>10.451000000000001</v>
      </c>
      <c r="F66">
        <v>100.1</v>
      </c>
      <c r="G66">
        <f>PI()</f>
        <v>3.1415926535897931</v>
      </c>
      <c r="H66">
        <f t="shared" si="1"/>
        <v>0.52326735049943252</v>
      </c>
      <c r="I66">
        <f t="shared" si="2"/>
        <v>1128.1030000000001</v>
      </c>
    </row>
    <row r="67" spans="1:9" x14ac:dyDescent="0.35">
      <c r="A67" t="s">
        <v>207</v>
      </c>
      <c r="B67">
        <f t="shared" si="7"/>
        <v>1129.2180000000001</v>
      </c>
      <c r="C67">
        <f t="shared" si="6"/>
        <v>1131.058</v>
      </c>
      <c r="D67">
        <v>1.84</v>
      </c>
      <c r="E67">
        <v>10.438000000000001</v>
      </c>
      <c r="F67">
        <v>83.9</v>
      </c>
      <c r="G67">
        <f>PI()</f>
        <v>3.1415926535897931</v>
      </c>
      <c r="H67">
        <f t="shared" ref="H67:H120" si="8">F67/(D67*G67*((E67/2)^2))</f>
        <v>0.53286803780824166</v>
      </c>
      <c r="I67">
        <f t="shared" ref="I67:I120" si="9">B67+(D67/2)</f>
        <v>1130.1380000000001</v>
      </c>
    </row>
    <row r="68" spans="1:9" x14ac:dyDescent="0.35">
      <c r="A68" t="s">
        <v>208</v>
      </c>
      <c r="B68">
        <f t="shared" si="7"/>
        <v>1131.058</v>
      </c>
      <c r="C68">
        <f t="shared" si="6"/>
        <v>1132.7750000000001</v>
      </c>
      <c r="D68">
        <v>1.7170000000000001</v>
      </c>
      <c r="E68">
        <v>10.430999999999999</v>
      </c>
      <c r="F68">
        <v>78.2</v>
      </c>
      <c r="G68">
        <f>PI()</f>
        <v>3.1415926535897931</v>
      </c>
      <c r="H68">
        <f t="shared" si="8"/>
        <v>0.5329600863691154</v>
      </c>
      <c r="I68">
        <f t="shared" si="9"/>
        <v>1131.9165</v>
      </c>
    </row>
    <row r="69" spans="1:9" x14ac:dyDescent="0.35">
      <c r="A69" t="s">
        <v>209</v>
      </c>
      <c r="B69">
        <v>1132.8340000000001</v>
      </c>
      <c r="C69">
        <f t="shared" si="6"/>
        <v>1134.8980000000001</v>
      </c>
      <c r="D69">
        <v>2.0640000000000001</v>
      </c>
      <c r="E69">
        <v>10.362</v>
      </c>
      <c r="F69">
        <v>91.5</v>
      </c>
      <c r="G69">
        <f>PI()</f>
        <v>3.1415926535897931</v>
      </c>
      <c r="H69">
        <f t="shared" si="8"/>
        <v>0.52569560217210887</v>
      </c>
      <c r="I69">
        <f t="shared" si="9"/>
        <v>1133.866</v>
      </c>
    </row>
    <row r="70" spans="1:9" x14ac:dyDescent="0.35">
      <c r="A70" t="s">
        <v>210</v>
      </c>
      <c r="B70">
        <f t="shared" si="7"/>
        <v>1134.8980000000001</v>
      </c>
      <c r="C70">
        <f t="shared" si="6"/>
        <v>1137.2460000000001</v>
      </c>
      <c r="D70">
        <v>2.3479999999999999</v>
      </c>
      <c r="E70">
        <v>10.404</v>
      </c>
      <c r="F70">
        <v>95.3</v>
      </c>
      <c r="G70">
        <f>PI()</f>
        <v>3.1415926535897931</v>
      </c>
      <c r="H70">
        <f t="shared" si="8"/>
        <v>0.47742399180008405</v>
      </c>
      <c r="I70">
        <f t="shared" si="9"/>
        <v>1136.0720000000001</v>
      </c>
    </row>
    <row r="71" spans="1:9" x14ac:dyDescent="0.35">
      <c r="A71" t="s">
        <v>211</v>
      </c>
      <c r="B71">
        <f t="shared" si="7"/>
        <v>1137.2460000000001</v>
      </c>
      <c r="C71">
        <f t="shared" si="6"/>
        <v>1139.0030000000002</v>
      </c>
      <c r="D71">
        <v>1.7569999999999999</v>
      </c>
      <c r="E71">
        <v>10.343</v>
      </c>
      <c r="F71">
        <v>81.099999999999994</v>
      </c>
      <c r="G71">
        <f>PI()</f>
        <v>3.1415926535897931</v>
      </c>
      <c r="H71">
        <f t="shared" si="8"/>
        <v>0.54937154605631411</v>
      </c>
      <c r="I71">
        <f t="shared" si="9"/>
        <v>1138.1245000000001</v>
      </c>
    </row>
    <row r="72" spans="1:9" x14ac:dyDescent="0.35">
      <c r="A72" t="s">
        <v>212</v>
      </c>
      <c r="B72">
        <f t="shared" si="7"/>
        <v>1139.0030000000002</v>
      </c>
      <c r="C72">
        <f t="shared" si="6"/>
        <v>1140.9180000000001</v>
      </c>
      <c r="D72">
        <v>1.915</v>
      </c>
      <c r="E72">
        <v>10.353</v>
      </c>
      <c r="F72">
        <v>79.2</v>
      </c>
      <c r="G72">
        <f>PI()</f>
        <v>3.1415926535897931</v>
      </c>
      <c r="H72">
        <f t="shared" si="8"/>
        <v>0.4912856668744312</v>
      </c>
      <c r="I72">
        <f t="shared" si="9"/>
        <v>1139.9605000000001</v>
      </c>
    </row>
    <row r="73" spans="1:9" x14ac:dyDescent="0.35">
      <c r="A73" t="s">
        <v>213</v>
      </c>
      <c r="B73">
        <v>1140.855</v>
      </c>
      <c r="C73">
        <f t="shared" si="6"/>
        <v>1143.126</v>
      </c>
      <c r="D73">
        <v>2.2709999999999999</v>
      </c>
      <c r="E73">
        <v>10.4</v>
      </c>
      <c r="F73">
        <v>98.8</v>
      </c>
      <c r="G73">
        <f>PI()</f>
        <v>3.1415926535897931</v>
      </c>
      <c r="H73">
        <f t="shared" si="8"/>
        <v>0.51213357699861317</v>
      </c>
      <c r="I73">
        <f t="shared" si="9"/>
        <v>1141.9905000000001</v>
      </c>
    </row>
    <row r="74" spans="1:9" x14ac:dyDescent="0.35">
      <c r="A74" t="s">
        <v>214</v>
      </c>
      <c r="B74">
        <f t="shared" si="7"/>
        <v>1143.126</v>
      </c>
      <c r="C74">
        <f t="shared" si="6"/>
        <v>1144.971</v>
      </c>
      <c r="D74">
        <v>1.845</v>
      </c>
      <c r="E74">
        <v>10.462</v>
      </c>
      <c r="F74">
        <v>89.8</v>
      </c>
      <c r="G74">
        <f>PI()</f>
        <v>3.1415926535897931</v>
      </c>
      <c r="H74">
        <f t="shared" si="8"/>
        <v>0.5661879907386681</v>
      </c>
      <c r="I74">
        <f t="shared" si="9"/>
        <v>1144.0484999999999</v>
      </c>
    </row>
    <row r="75" spans="1:9" x14ac:dyDescent="0.35">
      <c r="A75" t="s">
        <v>215</v>
      </c>
      <c r="B75">
        <f t="shared" si="7"/>
        <v>1144.971</v>
      </c>
      <c r="C75">
        <f t="shared" si="6"/>
        <v>1146.886</v>
      </c>
      <c r="D75">
        <v>1.915</v>
      </c>
      <c r="E75">
        <v>10.443</v>
      </c>
      <c r="F75">
        <v>92.5</v>
      </c>
      <c r="G75">
        <f>PI()</f>
        <v>3.1415926535897931</v>
      </c>
      <c r="H75">
        <f t="shared" si="8"/>
        <v>0.56393950276490878</v>
      </c>
      <c r="I75">
        <f t="shared" si="9"/>
        <v>1145.9285</v>
      </c>
    </row>
    <row r="76" spans="1:9" x14ac:dyDescent="0.35">
      <c r="A76" t="s">
        <v>216</v>
      </c>
      <c r="B76">
        <f t="shared" si="7"/>
        <v>1146.886</v>
      </c>
      <c r="C76">
        <f t="shared" si="6"/>
        <v>1149.3509999999999</v>
      </c>
      <c r="D76">
        <v>2.4649999999999999</v>
      </c>
      <c r="E76">
        <v>10.365</v>
      </c>
      <c r="F76">
        <v>115.4</v>
      </c>
      <c r="G76">
        <f>PI()</f>
        <v>3.1415926535897931</v>
      </c>
      <c r="H76">
        <f t="shared" si="8"/>
        <v>0.55483058176048694</v>
      </c>
      <c r="I76">
        <f t="shared" si="9"/>
        <v>1148.1185</v>
      </c>
    </row>
    <row r="77" spans="1:9" x14ac:dyDescent="0.35">
      <c r="A77" t="s">
        <v>217</v>
      </c>
      <c r="B77">
        <v>1149.4449999999999</v>
      </c>
      <c r="C77">
        <f t="shared" si="6"/>
        <v>1151.6399999999999</v>
      </c>
      <c r="D77">
        <v>2.1949999999999998</v>
      </c>
      <c r="E77">
        <v>10.422000000000001</v>
      </c>
      <c r="F77">
        <v>102.5</v>
      </c>
      <c r="G77">
        <f>PI()</f>
        <v>3.1415926535897931</v>
      </c>
      <c r="H77">
        <f t="shared" si="8"/>
        <v>0.54739058300735333</v>
      </c>
      <c r="I77">
        <f t="shared" si="9"/>
        <v>1150.5425</v>
      </c>
    </row>
    <row r="78" spans="1:9" x14ac:dyDescent="0.35">
      <c r="A78" t="s">
        <v>218</v>
      </c>
      <c r="B78">
        <f t="shared" si="7"/>
        <v>1151.6399999999999</v>
      </c>
      <c r="C78">
        <f t="shared" si="6"/>
        <v>1153.597</v>
      </c>
      <c r="D78">
        <v>1.9570000000000001</v>
      </c>
      <c r="E78">
        <v>10.411</v>
      </c>
      <c r="F78">
        <v>93.5</v>
      </c>
      <c r="G78">
        <f>PI()</f>
        <v>3.1415926535897931</v>
      </c>
      <c r="H78">
        <f t="shared" si="8"/>
        <v>0.56123663348059805</v>
      </c>
      <c r="I78">
        <f t="shared" si="9"/>
        <v>1152.6184999999998</v>
      </c>
    </row>
    <row r="79" spans="1:9" x14ac:dyDescent="0.35">
      <c r="A79" t="s">
        <v>219</v>
      </c>
      <c r="B79">
        <f t="shared" si="7"/>
        <v>1153.597</v>
      </c>
      <c r="C79">
        <f t="shared" si="6"/>
        <v>1155.4580000000001</v>
      </c>
      <c r="D79">
        <v>1.861</v>
      </c>
      <c r="E79">
        <v>10.433</v>
      </c>
      <c r="F79">
        <v>87.3</v>
      </c>
      <c r="G79">
        <f>PI()</f>
        <v>3.1415926535897931</v>
      </c>
      <c r="H79">
        <f t="shared" si="8"/>
        <v>0.54873109922277763</v>
      </c>
      <c r="I79">
        <f t="shared" si="9"/>
        <v>1154.5274999999999</v>
      </c>
    </row>
    <row r="80" spans="1:9" x14ac:dyDescent="0.35">
      <c r="A80" t="s">
        <v>220</v>
      </c>
      <c r="B80">
        <f t="shared" si="7"/>
        <v>1155.4580000000001</v>
      </c>
      <c r="C80">
        <f t="shared" si="6"/>
        <v>1157.1950000000002</v>
      </c>
      <c r="D80">
        <v>1.7370000000000001</v>
      </c>
      <c r="E80">
        <v>10.34</v>
      </c>
      <c r="F80">
        <v>76.900000000000006</v>
      </c>
      <c r="G80">
        <f>PI()</f>
        <v>3.1415926535897931</v>
      </c>
      <c r="H80">
        <f t="shared" si="8"/>
        <v>0.52722447432892239</v>
      </c>
      <c r="I80">
        <f t="shared" si="9"/>
        <v>1156.3265000000001</v>
      </c>
    </row>
    <row r="81" spans="1:9" x14ac:dyDescent="0.35">
      <c r="A81" t="s">
        <v>221</v>
      </c>
      <c r="B81">
        <v>1157.3520000000001</v>
      </c>
      <c r="C81">
        <f t="shared" si="6"/>
        <v>1159.7730000000001</v>
      </c>
      <c r="D81">
        <v>2.4209999999999998</v>
      </c>
      <c r="E81">
        <v>10.41</v>
      </c>
      <c r="F81">
        <v>101.8</v>
      </c>
      <c r="G81">
        <f>PI()</f>
        <v>3.1415926535897931</v>
      </c>
      <c r="H81">
        <f t="shared" si="8"/>
        <v>0.4940394711747092</v>
      </c>
      <c r="I81">
        <f t="shared" si="9"/>
        <v>1158.5625</v>
      </c>
    </row>
    <row r="82" spans="1:9" x14ac:dyDescent="0.35">
      <c r="A82" t="s">
        <v>222</v>
      </c>
      <c r="B82">
        <f t="shared" si="7"/>
        <v>1159.7730000000001</v>
      </c>
      <c r="C82">
        <f t="shared" si="6"/>
        <v>1161.5250000000001</v>
      </c>
      <c r="D82">
        <v>1.752</v>
      </c>
      <c r="E82">
        <v>10.378</v>
      </c>
      <c r="F82">
        <v>74.3</v>
      </c>
      <c r="G82">
        <f>PI()</f>
        <v>3.1415926535897931</v>
      </c>
      <c r="H82">
        <f t="shared" si="8"/>
        <v>0.50134593487069801</v>
      </c>
      <c r="I82">
        <f t="shared" si="9"/>
        <v>1160.6490000000001</v>
      </c>
    </row>
    <row r="83" spans="1:9" x14ac:dyDescent="0.35">
      <c r="A83" t="s">
        <v>223</v>
      </c>
      <c r="B83">
        <f t="shared" si="7"/>
        <v>1161.5250000000001</v>
      </c>
      <c r="C83">
        <f t="shared" si="6"/>
        <v>1163.44</v>
      </c>
      <c r="D83">
        <v>1.915</v>
      </c>
      <c r="E83">
        <v>10.327999999999999</v>
      </c>
      <c r="F83">
        <v>82.9</v>
      </c>
      <c r="G83">
        <f>PI()</f>
        <v>3.1415926535897931</v>
      </c>
      <c r="H83">
        <f t="shared" si="8"/>
        <v>0.51672968598050184</v>
      </c>
      <c r="I83">
        <f t="shared" si="9"/>
        <v>1162.4825000000001</v>
      </c>
    </row>
    <row r="84" spans="1:9" x14ac:dyDescent="0.35">
      <c r="A84" t="s">
        <v>224</v>
      </c>
      <c r="B84">
        <f t="shared" si="7"/>
        <v>1163.44</v>
      </c>
      <c r="C84">
        <f t="shared" si="6"/>
        <v>1165.2850000000001</v>
      </c>
      <c r="D84">
        <v>1.845</v>
      </c>
      <c r="E84">
        <v>10.401999999999999</v>
      </c>
      <c r="F84">
        <v>75.5</v>
      </c>
      <c r="G84">
        <f>PI()</f>
        <v>3.1415926535897931</v>
      </c>
      <c r="H84">
        <f t="shared" si="8"/>
        <v>0.48153404858648841</v>
      </c>
      <c r="I84">
        <f t="shared" si="9"/>
        <v>1164.3625</v>
      </c>
    </row>
    <row r="85" spans="1:9" x14ac:dyDescent="0.35">
      <c r="A85" t="s">
        <v>225</v>
      </c>
      <c r="B85">
        <v>1165.259</v>
      </c>
      <c r="C85">
        <f t="shared" si="6"/>
        <v>1167.3630000000001</v>
      </c>
      <c r="D85">
        <v>2.1040000000000001</v>
      </c>
      <c r="E85">
        <v>10.327999999999999</v>
      </c>
      <c r="F85">
        <v>89.4</v>
      </c>
      <c r="G85">
        <f>PI()</f>
        <v>3.1415926535897931</v>
      </c>
      <c r="H85">
        <f t="shared" si="8"/>
        <v>0.50718855330731916</v>
      </c>
      <c r="I85">
        <f t="shared" si="9"/>
        <v>1166.3109999999999</v>
      </c>
    </row>
    <row r="86" spans="1:9" x14ac:dyDescent="0.35">
      <c r="A86" t="s">
        <v>226</v>
      </c>
      <c r="B86">
        <f t="shared" si="7"/>
        <v>1167.3630000000001</v>
      </c>
      <c r="C86">
        <f t="shared" si="6"/>
        <v>1169.144</v>
      </c>
      <c r="D86">
        <v>1.7809999999999999</v>
      </c>
      <c r="E86">
        <v>10.384</v>
      </c>
      <c r="F86">
        <v>82.4</v>
      </c>
      <c r="G86">
        <f>PI()</f>
        <v>3.1415926535897931</v>
      </c>
      <c r="H86">
        <f t="shared" si="8"/>
        <v>0.54631616609497136</v>
      </c>
      <c r="I86">
        <f t="shared" si="9"/>
        <v>1168.2535</v>
      </c>
    </row>
    <row r="87" spans="1:9" x14ac:dyDescent="0.35">
      <c r="A87" t="s">
        <v>227</v>
      </c>
      <c r="B87">
        <f t="shared" si="7"/>
        <v>1169.144</v>
      </c>
      <c r="C87">
        <f t="shared" si="6"/>
        <v>1171.1289999999999</v>
      </c>
      <c r="D87">
        <v>1.9850000000000001</v>
      </c>
      <c r="E87">
        <v>10.398</v>
      </c>
      <c r="F87">
        <v>83.7</v>
      </c>
      <c r="G87">
        <f>PI()</f>
        <v>3.1415926535897931</v>
      </c>
      <c r="H87">
        <f t="shared" si="8"/>
        <v>0.49656423844592107</v>
      </c>
      <c r="I87">
        <f t="shared" si="9"/>
        <v>1170.1365000000001</v>
      </c>
    </row>
    <row r="88" spans="1:9" x14ac:dyDescent="0.35">
      <c r="A88" t="s">
        <v>228</v>
      </c>
      <c r="B88">
        <v>1171.193</v>
      </c>
      <c r="C88">
        <f t="shared" si="6"/>
        <v>1173.2529999999999</v>
      </c>
      <c r="D88">
        <v>2.06</v>
      </c>
      <c r="E88">
        <v>10.378</v>
      </c>
      <c r="F88">
        <v>90.3</v>
      </c>
      <c r="G88">
        <f>PI()</f>
        <v>3.1415926535897931</v>
      </c>
      <c r="H88">
        <f t="shared" si="8"/>
        <v>0.51820704852918298</v>
      </c>
      <c r="I88">
        <f t="shared" si="9"/>
        <v>1172.223</v>
      </c>
    </row>
    <row r="89" spans="1:9" x14ac:dyDescent="0.35">
      <c r="A89" t="s">
        <v>229</v>
      </c>
      <c r="B89">
        <f t="shared" si="7"/>
        <v>1173.2529999999999</v>
      </c>
      <c r="C89">
        <f t="shared" si="6"/>
        <v>1176.394</v>
      </c>
      <c r="D89">
        <v>3.141</v>
      </c>
      <c r="E89">
        <v>10.343</v>
      </c>
      <c r="F89">
        <v>137.6</v>
      </c>
      <c r="G89">
        <f>PI()</f>
        <v>3.1415926535897931</v>
      </c>
      <c r="H89">
        <f t="shared" si="8"/>
        <v>0.52139584597302013</v>
      </c>
      <c r="I89">
        <f t="shared" si="9"/>
        <v>1174.8235</v>
      </c>
    </row>
    <row r="90" spans="1:9" x14ac:dyDescent="0.35">
      <c r="A90" t="s">
        <v>230</v>
      </c>
      <c r="B90">
        <v>1176.4459999999999</v>
      </c>
      <c r="C90">
        <f t="shared" si="6"/>
        <v>1179.375</v>
      </c>
      <c r="D90">
        <v>2.9289999999999998</v>
      </c>
      <c r="E90">
        <v>10.375</v>
      </c>
      <c r="F90">
        <v>131</v>
      </c>
      <c r="G90">
        <f>PI()</f>
        <v>3.1415926535897931</v>
      </c>
      <c r="H90">
        <f t="shared" si="8"/>
        <v>0.52903673795378237</v>
      </c>
      <c r="I90">
        <f t="shared" si="9"/>
        <v>1177.9105</v>
      </c>
    </row>
    <row r="91" spans="1:9" x14ac:dyDescent="0.35">
      <c r="A91" t="s">
        <v>231</v>
      </c>
      <c r="B91">
        <f t="shared" si="7"/>
        <v>1179.375</v>
      </c>
      <c r="C91">
        <f t="shared" si="6"/>
        <v>1181.518</v>
      </c>
      <c r="D91">
        <v>2.1429999999999998</v>
      </c>
      <c r="E91">
        <v>10.345000000000001</v>
      </c>
      <c r="F91">
        <v>94.2</v>
      </c>
      <c r="G91">
        <f>PI()</f>
        <v>3.1415926535897931</v>
      </c>
      <c r="H91">
        <f t="shared" si="8"/>
        <v>0.5229713052853121</v>
      </c>
      <c r="I91">
        <f t="shared" si="9"/>
        <v>1180.4465</v>
      </c>
    </row>
    <row r="92" spans="1:9" x14ac:dyDescent="0.35">
      <c r="A92" t="s">
        <v>232</v>
      </c>
      <c r="B92">
        <f t="shared" si="7"/>
        <v>1181.518</v>
      </c>
      <c r="C92">
        <f t="shared" si="6"/>
        <v>1183.3420000000001</v>
      </c>
      <c r="D92">
        <v>1.8240000000000001</v>
      </c>
      <c r="E92">
        <v>10.343999999999999</v>
      </c>
      <c r="F92">
        <v>76.3</v>
      </c>
      <c r="G92">
        <f>PI()</f>
        <v>3.1415926535897931</v>
      </c>
      <c r="H92">
        <f t="shared" si="8"/>
        <v>0.4977746765716391</v>
      </c>
      <c r="I92">
        <f t="shared" si="9"/>
        <v>1182.43</v>
      </c>
    </row>
    <row r="93" spans="1:9" x14ac:dyDescent="0.35">
      <c r="A93" t="s">
        <v>233</v>
      </c>
      <c r="B93">
        <v>1183.453</v>
      </c>
      <c r="C93">
        <f t="shared" si="6"/>
        <v>1185.8389999999999</v>
      </c>
      <c r="D93">
        <v>2.3860000000000001</v>
      </c>
      <c r="E93">
        <v>10.456</v>
      </c>
      <c r="F93">
        <v>101.9</v>
      </c>
      <c r="G93">
        <f>PI()</f>
        <v>3.1415926535897931</v>
      </c>
      <c r="H93">
        <f t="shared" si="8"/>
        <v>0.49737358219213135</v>
      </c>
      <c r="I93">
        <f t="shared" si="9"/>
        <v>1184.646</v>
      </c>
    </row>
    <row r="94" spans="1:9" x14ac:dyDescent="0.35">
      <c r="A94" t="s">
        <v>234</v>
      </c>
      <c r="B94">
        <f t="shared" si="7"/>
        <v>1185.8389999999999</v>
      </c>
      <c r="C94">
        <f t="shared" si="6"/>
        <v>1187.903</v>
      </c>
      <c r="D94">
        <v>2.0640000000000001</v>
      </c>
      <c r="E94">
        <v>10.397</v>
      </c>
      <c r="F94">
        <v>86.3</v>
      </c>
      <c r="G94">
        <f>PI()</f>
        <v>3.1415926535897931</v>
      </c>
      <c r="H94">
        <f t="shared" si="8"/>
        <v>0.49248741093445098</v>
      </c>
      <c r="I94">
        <f t="shared" si="9"/>
        <v>1186.8709999999999</v>
      </c>
    </row>
    <row r="95" spans="1:9" x14ac:dyDescent="0.35">
      <c r="A95" t="s">
        <v>235</v>
      </c>
      <c r="B95">
        <f t="shared" si="7"/>
        <v>1187.903</v>
      </c>
      <c r="C95">
        <f t="shared" si="6"/>
        <v>1189.7909999999999</v>
      </c>
      <c r="D95">
        <v>1.8879999999999999</v>
      </c>
      <c r="E95">
        <v>10.417</v>
      </c>
      <c r="F95">
        <v>82.4</v>
      </c>
      <c r="G95">
        <f>PI()</f>
        <v>3.1415926535897931</v>
      </c>
      <c r="H95">
        <f t="shared" si="8"/>
        <v>0.51209438279137265</v>
      </c>
      <c r="I95">
        <f t="shared" si="9"/>
        <v>1188.847</v>
      </c>
    </row>
    <row r="96" spans="1:9" x14ac:dyDescent="0.35">
      <c r="A96" t="s">
        <v>236</v>
      </c>
      <c r="B96">
        <v>1189.894</v>
      </c>
      <c r="C96">
        <f t="shared" si="6"/>
        <v>1191.5350000000001</v>
      </c>
      <c r="D96">
        <v>1.641</v>
      </c>
      <c r="E96">
        <v>10.413</v>
      </c>
      <c r="F96">
        <v>73.2</v>
      </c>
      <c r="G96">
        <f>PI()</f>
        <v>3.1415926535897931</v>
      </c>
      <c r="H96">
        <f t="shared" si="8"/>
        <v>0.52379443724358243</v>
      </c>
      <c r="I96">
        <f t="shared" si="9"/>
        <v>1190.7145</v>
      </c>
    </row>
    <row r="97" spans="1:9" x14ac:dyDescent="0.35">
      <c r="A97" t="s">
        <v>237</v>
      </c>
      <c r="B97">
        <f t="shared" si="7"/>
        <v>1191.5350000000001</v>
      </c>
      <c r="C97">
        <f t="shared" si="6"/>
        <v>1193.5260000000001</v>
      </c>
      <c r="D97">
        <v>1.9910000000000001</v>
      </c>
      <c r="E97">
        <v>10.438000000000001</v>
      </c>
      <c r="F97">
        <v>91.4</v>
      </c>
      <c r="G97">
        <f>PI()</f>
        <v>3.1415926535897931</v>
      </c>
      <c r="H97">
        <f t="shared" si="8"/>
        <v>0.53647621164392845</v>
      </c>
      <c r="I97">
        <f t="shared" si="9"/>
        <v>1192.5305000000001</v>
      </c>
    </row>
    <row r="98" spans="1:9" x14ac:dyDescent="0.35">
      <c r="A98" t="s">
        <v>238</v>
      </c>
      <c r="B98">
        <f t="shared" si="7"/>
        <v>1193.5260000000001</v>
      </c>
      <c r="C98">
        <f t="shared" si="6"/>
        <v>1196.8630000000001</v>
      </c>
      <c r="D98">
        <v>3.3370000000000002</v>
      </c>
      <c r="E98">
        <v>10.44</v>
      </c>
      <c r="F98">
        <v>150.30000000000001</v>
      </c>
      <c r="G98">
        <f>PI()</f>
        <v>3.1415926535897931</v>
      </c>
      <c r="H98">
        <f t="shared" si="8"/>
        <v>0.52615281130404845</v>
      </c>
      <c r="I98">
        <f t="shared" si="9"/>
        <v>1195.1945000000001</v>
      </c>
    </row>
    <row r="99" spans="1:9" x14ac:dyDescent="0.35">
      <c r="A99" t="s">
        <v>239</v>
      </c>
      <c r="B99">
        <v>1197</v>
      </c>
      <c r="C99">
        <f t="shared" si="6"/>
        <v>1199.029</v>
      </c>
      <c r="D99">
        <v>2.0289999999999999</v>
      </c>
      <c r="E99">
        <v>10.395</v>
      </c>
      <c r="F99">
        <v>90.2</v>
      </c>
      <c r="G99">
        <f>PI()</f>
        <v>3.1415926535897931</v>
      </c>
      <c r="H99">
        <f t="shared" si="8"/>
        <v>0.52382427648419227</v>
      </c>
      <c r="I99">
        <f t="shared" si="9"/>
        <v>1198.0145</v>
      </c>
    </row>
    <row r="100" spans="1:9" x14ac:dyDescent="0.35">
      <c r="A100" t="s">
        <v>240</v>
      </c>
      <c r="B100">
        <f t="shared" si="7"/>
        <v>1199.029</v>
      </c>
      <c r="C100">
        <f t="shared" si="6"/>
        <v>1201.297</v>
      </c>
      <c r="D100">
        <v>2.2679999999999998</v>
      </c>
      <c r="E100">
        <v>10.481</v>
      </c>
      <c r="F100">
        <v>105.4</v>
      </c>
      <c r="G100">
        <f>PI()</f>
        <v>3.1415926535897931</v>
      </c>
      <c r="H100">
        <f t="shared" si="8"/>
        <v>0.53864450944900788</v>
      </c>
      <c r="I100">
        <f t="shared" si="9"/>
        <v>1200.163</v>
      </c>
    </row>
    <row r="101" spans="1:9" x14ac:dyDescent="0.35">
      <c r="A101" t="s">
        <v>241</v>
      </c>
      <c r="B101">
        <f t="shared" si="7"/>
        <v>1201.297</v>
      </c>
      <c r="C101">
        <f t="shared" si="6"/>
        <v>1204.1290000000001</v>
      </c>
      <c r="D101">
        <v>2.8319999999999999</v>
      </c>
      <c r="E101">
        <v>10.423</v>
      </c>
      <c r="F101">
        <v>124.3</v>
      </c>
      <c r="G101">
        <f>PI()</f>
        <v>3.1415926535897931</v>
      </c>
      <c r="H101">
        <f t="shared" si="8"/>
        <v>0.51440185107175096</v>
      </c>
      <c r="I101">
        <f t="shared" si="9"/>
        <v>1202.713</v>
      </c>
    </row>
    <row r="103" spans="1:9" x14ac:dyDescent="0.35">
      <c r="A103" t="s">
        <v>242</v>
      </c>
      <c r="B103">
        <v>1001</v>
      </c>
      <c r="C103">
        <f t="shared" si="6"/>
        <v>1003.117</v>
      </c>
      <c r="D103">
        <v>2.117</v>
      </c>
      <c r="E103">
        <v>9.36</v>
      </c>
      <c r="F103">
        <v>75.5</v>
      </c>
      <c r="G103">
        <f>PI()</f>
        <v>3.1415926535897931</v>
      </c>
      <c r="H103">
        <f t="shared" si="8"/>
        <v>0.51830394540802271</v>
      </c>
      <c r="I103">
        <f t="shared" si="9"/>
        <v>1002.0585</v>
      </c>
    </row>
    <row r="104" spans="1:9" x14ac:dyDescent="0.35">
      <c r="A104" t="s">
        <v>243</v>
      </c>
      <c r="B104">
        <f t="shared" si="7"/>
        <v>1003.117</v>
      </c>
      <c r="C104">
        <f t="shared" si="6"/>
        <v>1006.1759999999999</v>
      </c>
      <c r="D104">
        <v>3.0590000000000002</v>
      </c>
      <c r="E104">
        <v>9.6289999999999996</v>
      </c>
      <c r="F104">
        <v>114.5</v>
      </c>
      <c r="G104">
        <f>PI()</f>
        <v>3.1415926535897931</v>
      </c>
      <c r="H104">
        <f t="shared" si="8"/>
        <v>0.51401258806898298</v>
      </c>
      <c r="I104">
        <f t="shared" si="9"/>
        <v>1004.6464999999999</v>
      </c>
    </row>
    <row r="105" spans="1:9" x14ac:dyDescent="0.35">
      <c r="A105" t="s">
        <v>244</v>
      </c>
      <c r="B105">
        <v>1006.354</v>
      </c>
      <c r="C105">
        <f t="shared" si="6"/>
        <v>1008.004</v>
      </c>
      <c r="D105">
        <v>1.65</v>
      </c>
      <c r="E105">
        <v>10.331</v>
      </c>
      <c r="F105">
        <v>67.400000000000006</v>
      </c>
      <c r="G105">
        <f>PI()</f>
        <v>3.1415926535897931</v>
      </c>
      <c r="H105">
        <f t="shared" si="8"/>
        <v>0.48730553901187745</v>
      </c>
      <c r="I105">
        <f t="shared" si="9"/>
        <v>1007.1790000000001</v>
      </c>
    </row>
    <row r="106" spans="1:9" x14ac:dyDescent="0.35">
      <c r="A106" t="s">
        <v>245</v>
      </c>
      <c r="B106">
        <f t="shared" si="7"/>
        <v>1008.004</v>
      </c>
      <c r="C106">
        <f t="shared" si="6"/>
        <v>1009.926</v>
      </c>
      <c r="D106">
        <v>1.9219999999999999</v>
      </c>
      <c r="E106">
        <v>10.335000000000001</v>
      </c>
      <c r="F106">
        <v>76.900000000000006</v>
      </c>
      <c r="G106">
        <f>PI()</f>
        <v>3.1415926535897931</v>
      </c>
      <c r="H106">
        <f t="shared" si="8"/>
        <v>0.47693820534282272</v>
      </c>
      <c r="I106">
        <f t="shared" si="9"/>
        <v>1008.965</v>
      </c>
    </row>
    <row r="107" spans="1:9" x14ac:dyDescent="0.35">
      <c r="A107" t="s">
        <v>246</v>
      </c>
      <c r="B107">
        <f t="shared" si="7"/>
        <v>1009.926</v>
      </c>
      <c r="C107">
        <f t="shared" si="6"/>
        <v>1013.037</v>
      </c>
      <c r="D107">
        <v>3.1110000000000002</v>
      </c>
      <c r="E107">
        <v>10.430999999999999</v>
      </c>
      <c r="F107">
        <v>125.6</v>
      </c>
      <c r="G107">
        <f>PI()</f>
        <v>3.1415926535897931</v>
      </c>
      <c r="H107">
        <f t="shared" si="8"/>
        <v>0.47244130027001308</v>
      </c>
      <c r="I107">
        <f t="shared" si="9"/>
        <v>1011.4815000000001</v>
      </c>
    </row>
    <row r="108" spans="1:9" x14ac:dyDescent="0.35">
      <c r="A108" t="s">
        <v>247</v>
      </c>
      <c r="B108">
        <v>1013.235</v>
      </c>
      <c r="C108">
        <f t="shared" si="6"/>
        <v>1016.452</v>
      </c>
      <c r="D108">
        <v>3.2170000000000001</v>
      </c>
      <c r="E108">
        <v>10.391999999999999</v>
      </c>
      <c r="F108">
        <v>81.2</v>
      </c>
      <c r="G108">
        <f>PI()</f>
        <v>3.1415926535897931</v>
      </c>
      <c r="H108">
        <f t="shared" si="8"/>
        <v>0.29758895670572977</v>
      </c>
      <c r="I108">
        <f t="shared" si="9"/>
        <v>1014.8435000000001</v>
      </c>
    </row>
    <row r="109" spans="1:9" x14ac:dyDescent="0.35">
      <c r="A109" t="s">
        <v>248</v>
      </c>
      <c r="B109">
        <f t="shared" si="7"/>
        <v>1016.452</v>
      </c>
      <c r="C109">
        <f t="shared" si="6"/>
        <v>1018.241</v>
      </c>
      <c r="D109">
        <v>1.7889999999999999</v>
      </c>
      <c r="E109">
        <v>10.395</v>
      </c>
      <c r="F109">
        <v>74.900000000000006</v>
      </c>
      <c r="G109">
        <f>PI()</f>
        <v>3.1415926535897931</v>
      </c>
      <c r="H109">
        <f t="shared" si="8"/>
        <v>0.49332441371998215</v>
      </c>
      <c r="I109">
        <f t="shared" si="9"/>
        <v>1017.3465</v>
      </c>
    </row>
    <row r="110" spans="1:9" x14ac:dyDescent="0.35">
      <c r="A110" t="s">
        <v>249</v>
      </c>
      <c r="B110">
        <f t="shared" si="7"/>
        <v>1018.241</v>
      </c>
      <c r="C110">
        <f t="shared" si="6"/>
        <v>1020.198</v>
      </c>
      <c r="D110">
        <v>1.9570000000000001</v>
      </c>
      <c r="E110">
        <v>10.393000000000001</v>
      </c>
      <c r="F110">
        <v>131.30000000000001</v>
      </c>
      <c r="G110">
        <f>PI()</f>
        <v>3.1415926535897931</v>
      </c>
      <c r="H110">
        <f t="shared" si="8"/>
        <v>0.79086465104744896</v>
      </c>
      <c r="I110">
        <f t="shared" si="9"/>
        <v>1019.2195</v>
      </c>
    </row>
    <row r="111" spans="1:9" x14ac:dyDescent="0.35">
      <c r="A111" t="s">
        <v>250</v>
      </c>
      <c r="B111">
        <v>1020.4589999999999</v>
      </c>
      <c r="C111">
        <f t="shared" si="6"/>
        <v>1023.044</v>
      </c>
      <c r="D111">
        <v>2.585</v>
      </c>
      <c r="E111">
        <v>10.397</v>
      </c>
      <c r="F111">
        <v>114</v>
      </c>
      <c r="G111">
        <f>PI()</f>
        <v>3.1415926535897931</v>
      </c>
      <c r="H111">
        <f t="shared" si="8"/>
        <v>0.5194435220721767</v>
      </c>
      <c r="I111">
        <f t="shared" si="9"/>
        <v>1021.7515</v>
      </c>
    </row>
    <row r="112" spans="1:9" x14ac:dyDescent="0.35">
      <c r="A112" t="s">
        <v>251</v>
      </c>
      <c r="B112">
        <f t="shared" si="7"/>
        <v>1023.044</v>
      </c>
      <c r="C112">
        <f t="shared" si="6"/>
        <v>1024.9290000000001</v>
      </c>
      <c r="D112">
        <v>1.885</v>
      </c>
      <c r="E112">
        <v>10.329000000000001</v>
      </c>
      <c r="F112">
        <v>82.9</v>
      </c>
      <c r="G112">
        <f>PI()</f>
        <v>3.1415926535897931</v>
      </c>
      <c r="H112">
        <f t="shared" si="8"/>
        <v>0.52485185900262687</v>
      </c>
      <c r="I112">
        <f t="shared" si="9"/>
        <v>1023.9865</v>
      </c>
    </row>
    <row r="113" spans="1:9" x14ac:dyDescent="0.35">
      <c r="A113" t="s">
        <v>252</v>
      </c>
      <c r="B113">
        <f t="shared" si="7"/>
        <v>1024.9290000000001</v>
      </c>
      <c r="C113">
        <f t="shared" si="6"/>
        <v>1027.0700000000002</v>
      </c>
      <c r="D113">
        <v>2.141</v>
      </c>
      <c r="E113">
        <v>10.304</v>
      </c>
      <c r="F113">
        <v>89.5</v>
      </c>
      <c r="G113">
        <f>PI()</f>
        <v>3.1415926535897931</v>
      </c>
      <c r="H113">
        <f t="shared" si="8"/>
        <v>0.50130817473188338</v>
      </c>
      <c r="I113">
        <f t="shared" si="9"/>
        <v>1025.9995000000001</v>
      </c>
    </row>
    <row r="114" spans="1:9" x14ac:dyDescent="0.35">
      <c r="A114" t="s">
        <v>253</v>
      </c>
      <c r="B114">
        <v>1027.242</v>
      </c>
      <c r="C114">
        <f t="shared" si="6"/>
        <v>1029.2339999999999</v>
      </c>
      <c r="D114">
        <v>1.992</v>
      </c>
      <c r="E114">
        <v>10.345000000000001</v>
      </c>
      <c r="F114">
        <v>84.6</v>
      </c>
      <c r="G114">
        <f>PI()</f>
        <v>3.1415926535897931</v>
      </c>
      <c r="H114">
        <f t="shared" si="8"/>
        <v>0.5052777304086592</v>
      </c>
      <c r="I114">
        <f t="shared" si="9"/>
        <v>1028.2380000000001</v>
      </c>
    </row>
    <row r="115" spans="1:9" x14ac:dyDescent="0.35">
      <c r="A115" t="s">
        <v>254</v>
      </c>
      <c r="B115">
        <f t="shared" si="7"/>
        <v>1029.2339999999999</v>
      </c>
      <c r="C115">
        <f t="shared" ref="C115:C120" si="10">B115+D115</f>
        <v>1031.2279999999998</v>
      </c>
      <c r="D115">
        <v>1.994</v>
      </c>
      <c r="E115">
        <v>10.301</v>
      </c>
      <c r="F115">
        <v>83.8</v>
      </c>
      <c r="G115">
        <f>PI()</f>
        <v>3.1415926535897931</v>
      </c>
      <c r="H115">
        <f t="shared" si="8"/>
        <v>0.50427821739091827</v>
      </c>
      <c r="I115">
        <f t="shared" si="9"/>
        <v>1030.231</v>
      </c>
    </row>
    <row r="116" spans="1:9" x14ac:dyDescent="0.35">
      <c r="A116" t="s">
        <v>255</v>
      </c>
      <c r="B116">
        <f>C115</f>
        <v>1031.2279999999998</v>
      </c>
      <c r="C116">
        <f t="shared" si="10"/>
        <v>1033.1119999999999</v>
      </c>
      <c r="D116">
        <v>1.8839999999999999</v>
      </c>
      <c r="E116">
        <v>10.35</v>
      </c>
      <c r="F116">
        <v>83</v>
      </c>
      <c r="G116">
        <f>PI()</f>
        <v>3.1415926535897931</v>
      </c>
      <c r="H116">
        <f t="shared" si="8"/>
        <v>0.52363252308181274</v>
      </c>
      <c r="I116">
        <f t="shared" si="9"/>
        <v>1032.1699999999998</v>
      </c>
    </row>
    <row r="117" spans="1:9" x14ac:dyDescent="0.35">
      <c r="A117" t="s">
        <v>256</v>
      </c>
      <c r="B117">
        <f>C116</f>
        <v>1033.1119999999999</v>
      </c>
      <c r="C117">
        <f t="shared" si="10"/>
        <v>1034.9389999999999</v>
      </c>
      <c r="D117">
        <v>1.827</v>
      </c>
      <c r="E117">
        <v>10.285</v>
      </c>
      <c r="F117">
        <v>72.3</v>
      </c>
      <c r="G117">
        <f>PI()</f>
        <v>3.1415926535897931</v>
      </c>
      <c r="H117">
        <f t="shared" si="8"/>
        <v>0.47632269719067527</v>
      </c>
      <c r="I117">
        <f t="shared" si="9"/>
        <v>1034.0255</v>
      </c>
    </row>
    <row r="118" spans="1:9" x14ac:dyDescent="0.35">
      <c r="A118" t="s">
        <v>257</v>
      </c>
      <c r="B118">
        <v>1035.067</v>
      </c>
      <c r="C118">
        <f t="shared" si="10"/>
        <v>1037.1320000000001</v>
      </c>
      <c r="D118">
        <v>2.0649999999999999</v>
      </c>
      <c r="E118">
        <v>10.347</v>
      </c>
      <c r="F118">
        <v>83.2</v>
      </c>
      <c r="G118">
        <f>PI()</f>
        <v>3.1415926535897931</v>
      </c>
      <c r="H118">
        <f t="shared" si="8"/>
        <v>0.47916434099749278</v>
      </c>
      <c r="I118">
        <f t="shared" si="9"/>
        <v>1036.0995</v>
      </c>
    </row>
    <row r="119" spans="1:9" x14ac:dyDescent="0.35">
      <c r="A119" t="s">
        <v>258</v>
      </c>
      <c r="B119">
        <f>C118</f>
        <v>1037.1320000000001</v>
      </c>
      <c r="C119">
        <f t="shared" si="10"/>
        <v>1039.162</v>
      </c>
      <c r="D119">
        <v>2.0299999999999998</v>
      </c>
      <c r="E119">
        <v>10.391</v>
      </c>
      <c r="F119">
        <v>90.3</v>
      </c>
      <c r="G119">
        <f>PI()</f>
        <v>3.1415926535897931</v>
      </c>
      <c r="H119">
        <f t="shared" si="8"/>
        <v>0.52455030198528307</v>
      </c>
      <c r="I119">
        <f t="shared" si="9"/>
        <v>1038.1470000000002</v>
      </c>
    </row>
    <row r="120" spans="1:9" x14ac:dyDescent="0.35">
      <c r="A120" t="s">
        <v>259</v>
      </c>
      <c r="B120">
        <f>C119</f>
        <v>1039.162</v>
      </c>
      <c r="C120">
        <f t="shared" si="10"/>
        <v>1041.9660000000001</v>
      </c>
      <c r="D120">
        <v>2.8039999999999998</v>
      </c>
      <c r="E120">
        <v>10.331</v>
      </c>
      <c r="F120">
        <v>124.2</v>
      </c>
      <c r="G120">
        <f>PI()</f>
        <v>3.1415926535897931</v>
      </c>
      <c r="H120">
        <f t="shared" si="8"/>
        <v>0.52840751083500914</v>
      </c>
      <c r="I120">
        <f t="shared" si="9"/>
        <v>1040.5640000000001</v>
      </c>
    </row>
  </sheetData>
  <phoneticPr fontId="1" type="noConversion"/>
  <pageMargins left="0.75" right="0.75" top="1" bottom="1" header="0.5" footer="0.5"/>
  <headerFooter alignWithMargins="0"/>
  <ignoredErrors>
    <ignoredError sqref="B36" formula="1"/>
  </ignoredErrors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8DC505-5FD5-4174-985C-033DE4DE4014}">
  <dimension ref="A1:P126"/>
  <sheetViews>
    <sheetView topLeftCell="C1" workbookViewId="0">
      <selection activeCell="K29" sqref="K29"/>
    </sheetView>
  </sheetViews>
  <sheetFormatPr defaultRowHeight="12.75" x14ac:dyDescent="0.35"/>
  <cols>
    <col min="1" max="1" width="15" bestFit="1" customWidth="1"/>
    <col min="2" max="2" width="13.86328125" bestFit="1" customWidth="1"/>
    <col min="3" max="4" width="15.53125" bestFit="1" customWidth="1"/>
    <col min="5" max="5" width="13.86328125" bestFit="1" customWidth="1"/>
    <col min="8" max="8" width="15.53125" bestFit="1" customWidth="1"/>
    <col min="9" max="9" width="13.86328125" bestFit="1" customWidth="1"/>
    <col min="15" max="15" width="15.53125" bestFit="1" customWidth="1"/>
    <col min="16" max="16" width="13.86328125" bestFit="1" customWidth="1"/>
  </cols>
  <sheetData>
    <row r="1" spans="1:16" x14ac:dyDescent="0.35">
      <c r="A1" t="s">
        <v>141</v>
      </c>
      <c r="D1" t="s">
        <v>142</v>
      </c>
      <c r="H1" t="s">
        <v>260</v>
      </c>
      <c r="K1" t="s">
        <v>141</v>
      </c>
      <c r="O1" t="s">
        <v>142</v>
      </c>
    </row>
    <row r="2" spans="1:16" x14ac:dyDescent="0.35">
      <c r="A2" t="s">
        <v>44</v>
      </c>
      <c r="B2" t="s">
        <v>43</v>
      </c>
      <c r="D2" t="s">
        <v>42</v>
      </c>
      <c r="E2" t="s">
        <v>43</v>
      </c>
      <c r="H2" t="s">
        <v>42</v>
      </c>
      <c r="I2" t="s">
        <v>43</v>
      </c>
      <c r="K2" t="s">
        <v>44</v>
      </c>
      <c r="L2" t="s">
        <v>43</v>
      </c>
      <c r="O2" t="s">
        <v>42</v>
      </c>
      <c r="P2" t="s">
        <v>43</v>
      </c>
    </row>
    <row r="3" spans="1:16" x14ac:dyDescent="0.35">
      <c r="A3">
        <v>0.52099434371061915</v>
      </c>
      <c r="B3">
        <v>1263.7</v>
      </c>
      <c r="D3">
        <v>0.51628073734860436</v>
      </c>
      <c r="E3">
        <v>1211.7674999999999</v>
      </c>
      <c r="H3">
        <v>0.55614651146598482</v>
      </c>
      <c r="I3">
        <v>1221.184</v>
      </c>
      <c r="K3">
        <v>0.52099434371061915</v>
      </c>
      <c r="L3">
        <v>1263.7</v>
      </c>
      <c r="O3">
        <v>0.51628073734860436</v>
      </c>
      <c r="P3">
        <v>1211.7674999999999</v>
      </c>
    </row>
    <row r="4" spans="1:16" x14ac:dyDescent="0.35">
      <c r="A4">
        <v>0.48730793471335132</v>
      </c>
      <c r="B4">
        <v>1050</v>
      </c>
      <c r="D4">
        <v>0.52890922644765048</v>
      </c>
      <c r="E4">
        <v>1217.8545000000001</v>
      </c>
      <c r="H4">
        <v>0.54080823092133157</v>
      </c>
      <c r="I4">
        <v>1223.1685</v>
      </c>
      <c r="K4">
        <v>0.48730793471335132</v>
      </c>
      <c r="L4">
        <v>1050</v>
      </c>
      <c r="O4">
        <v>0.52890922644765048</v>
      </c>
      <c r="P4">
        <v>1217.8545000000001</v>
      </c>
    </row>
    <row r="5" spans="1:16" x14ac:dyDescent="0.35">
      <c r="A5">
        <v>0.50982072892023567</v>
      </c>
      <c r="B5">
        <v>1151.25</v>
      </c>
      <c r="D5">
        <v>0.55055576169443321</v>
      </c>
      <c r="E5">
        <v>1224.1534999999999</v>
      </c>
      <c r="H5">
        <v>0.53085664545096312</v>
      </c>
      <c r="I5">
        <v>1225.1485</v>
      </c>
      <c r="K5">
        <v>0.50982072892023567</v>
      </c>
      <c r="L5">
        <v>1151.25</v>
      </c>
      <c r="O5">
        <v>0.55055576169443321</v>
      </c>
      <c r="P5">
        <v>1224.1534999999999</v>
      </c>
    </row>
    <row r="6" spans="1:16" x14ac:dyDescent="0.35">
      <c r="A6">
        <v>0.53457215899493427</v>
      </c>
      <c r="B6">
        <v>1602.75</v>
      </c>
      <c r="D6">
        <v>0.53303835567518587</v>
      </c>
      <c r="E6">
        <v>1232.6860000000001</v>
      </c>
      <c r="H6">
        <v>0.53891024702916679</v>
      </c>
      <c r="I6">
        <v>1227.0174999999999</v>
      </c>
      <c r="O6">
        <v>0.53303835567518587</v>
      </c>
      <c r="P6">
        <v>1232.6860000000001</v>
      </c>
    </row>
    <row r="7" spans="1:16" x14ac:dyDescent="0.35">
      <c r="A7">
        <v>0.55753874213893462</v>
      </c>
      <c r="B7">
        <v>1700.75</v>
      </c>
      <c r="D7">
        <v>0.51626218811633462</v>
      </c>
      <c r="E7">
        <v>1239.1815000000001</v>
      </c>
      <c r="H7">
        <v>0.5247727861292738</v>
      </c>
      <c r="I7">
        <v>1229.2265</v>
      </c>
      <c r="O7">
        <v>0.51626218811633462</v>
      </c>
      <c r="P7">
        <v>1239.1815000000001</v>
      </c>
    </row>
    <row r="8" spans="1:16" x14ac:dyDescent="0.35">
      <c r="A8">
        <v>0.55352575029958506</v>
      </c>
      <c r="B8">
        <v>1808.5</v>
      </c>
      <c r="D8">
        <v>0.51368226258908833</v>
      </c>
      <c r="E8">
        <v>1245.1189999999999</v>
      </c>
      <c r="H8">
        <v>0.53715651088795113</v>
      </c>
      <c r="I8">
        <v>1231.2784999999999</v>
      </c>
      <c r="O8">
        <v>0.51368226258908833</v>
      </c>
      <c r="P8">
        <v>1245.1189999999999</v>
      </c>
    </row>
    <row r="9" spans="1:16" x14ac:dyDescent="0.35">
      <c r="A9">
        <v>0.57001369859616113</v>
      </c>
      <c r="B9">
        <v>2135.5</v>
      </c>
      <c r="D9">
        <v>0.52185847210591418</v>
      </c>
      <c r="E9">
        <v>1253.6490000000001</v>
      </c>
      <c r="H9">
        <v>0.51902658930568946</v>
      </c>
      <c r="I9">
        <v>1233.2614999999998</v>
      </c>
      <c r="O9">
        <v>0.52185847210591418</v>
      </c>
      <c r="P9">
        <v>1253.6490000000001</v>
      </c>
    </row>
    <row r="10" spans="1:16" x14ac:dyDescent="0.35">
      <c r="A10">
        <v>0.58865349538282297</v>
      </c>
      <c r="B10">
        <v>2242.75</v>
      </c>
      <c r="D10">
        <v>0.51862264455410301</v>
      </c>
      <c r="E10">
        <v>1261.7945</v>
      </c>
      <c r="H10">
        <v>0.54238831438913782</v>
      </c>
      <c r="I10">
        <v>1235.5934999999997</v>
      </c>
      <c r="O10">
        <v>0.51862264455410301</v>
      </c>
      <c r="P10">
        <v>1261.7945</v>
      </c>
    </row>
    <row r="11" spans="1:16" x14ac:dyDescent="0.35">
      <c r="D11">
        <v>0.54004171946732005</v>
      </c>
      <c r="E11">
        <v>1269.2284999999999</v>
      </c>
      <c r="H11">
        <v>0.52657116417886551</v>
      </c>
      <c r="I11">
        <v>1238.1845000000001</v>
      </c>
      <c r="O11">
        <v>0.54004171946732005</v>
      </c>
      <c r="P11">
        <v>1269.2284999999999</v>
      </c>
    </row>
    <row r="12" spans="1:16" x14ac:dyDescent="0.35">
      <c r="D12">
        <v>0.51526113331743451</v>
      </c>
      <c r="E12">
        <v>1276.2439999999999</v>
      </c>
      <c r="H12">
        <v>0.49081061052196834</v>
      </c>
      <c r="I12">
        <v>1240.1375</v>
      </c>
      <c r="O12">
        <v>0.51526113331743451</v>
      </c>
      <c r="P12">
        <v>1276.2439999999999</v>
      </c>
    </row>
    <row r="13" spans="1:16" x14ac:dyDescent="0.35">
      <c r="D13">
        <v>0.53408879327607495</v>
      </c>
      <c r="E13">
        <v>1283.8905</v>
      </c>
      <c r="H13">
        <v>0.48338647967705095</v>
      </c>
      <c r="I13">
        <v>1242.1690000000001</v>
      </c>
      <c r="O13">
        <v>0.53408879327607495</v>
      </c>
      <c r="P13">
        <v>1283.8905</v>
      </c>
    </row>
    <row r="14" spans="1:16" x14ac:dyDescent="0.35">
      <c r="D14">
        <v>0.53929087978264623</v>
      </c>
      <c r="E14">
        <v>1290.963</v>
      </c>
      <c r="H14">
        <v>0.49805011019830597</v>
      </c>
      <c r="I14">
        <v>1244.1775</v>
      </c>
      <c r="O14">
        <v>0.53929087978264623</v>
      </c>
      <c r="P14">
        <v>1290.963</v>
      </c>
    </row>
    <row r="15" spans="1:16" x14ac:dyDescent="0.35">
      <c r="D15">
        <v>0.54238318333377866</v>
      </c>
      <c r="E15">
        <v>1296.9224999999999</v>
      </c>
      <c r="H15">
        <v>0.51041260273854494</v>
      </c>
      <c r="I15">
        <v>1246.0669999999998</v>
      </c>
      <c r="O15">
        <v>0.54238318333377866</v>
      </c>
      <c r="P15">
        <v>1296.9224999999999</v>
      </c>
    </row>
    <row r="16" spans="1:16" x14ac:dyDescent="0.35">
      <c r="D16">
        <v>0.53648641690229915</v>
      </c>
      <c r="E16">
        <v>1305.2935000000002</v>
      </c>
      <c r="H16">
        <v>0.51340381509787858</v>
      </c>
      <c r="I16">
        <v>1247.9449999999999</v>
      </c>
      <c r="O16">
        <v>0.53648641690229915</v>
      </c>
      <c r="P16">
        <v>1305.2935000000002</v>
      </c>
    </row>
    <row r="17" spans="4:16" x14ac:dyDescent="0.35">
      <c r="D17">
        <v>0.5019863787490183</v>
      </c>
      <c r="E17">
        <v>1312.2070000000001</v>
      </c>
      <c r="H17">
        <v>0.50985479890732532</v>
      </c>
      <c r="I17">
        <v>1250.0654999999999</v>
      </c>
      <c r="O17">
        <v>0.5019863787490183</v>
      </c>
      <c r="P17">
        <v>1312.2070000000001</v>
      </c>
    </row>
    <row r="18" spans="4:16" x14ac:dyDescent="0.35">
      <c r="D18">
        <v>0.48390987964160881</v>
      </c>
      <c r="E18">
        <v>1003.677</v>
      </c>
      <c r="H18">
        <v>0.53225182336636256</v>
      </c>
      <c r="I18">
        <v>1252.0115000000001</v>
      </c>
      <c r="O18">
        <v>0.48390987964160881</v>
      </c>
      <c r="P18">
        <v>1003.677</v>
      </c>
    </row>
    <row r="19" spans="4:16" x14ac:dyDescent="0.35">
      <c r="D19">
        <v>0.4857111815580733</v>
      </c>
      <c r="E19">
        <v>1009.7945000000001</v>
      </c>
      <c r="H19">
        <v>0.54256489524027995</v>
      </c>
      <c r="I19">
        <v>1254.1305</v>
      </c>
      <c r="O19">
        <v>0.4857111815580733</v>
      </c>
      <c r="P19">
        <v>1009.7945000000001</v>
      </c>
    </row>
    <row r="20" spans="4:16" x14ac:dyDescent="0.35">
      <c r="D20">
        <v>0.47820454988723632</v>
      </c>
      <c r="E20">
        <v>1016.847</v>
      </c>
      <c r="H20">
        <v>0.53078444113402845</v>
      </c>
      <c r="I20">
        <v>1256.5945000000002</v>
      </c>
      <c r="O20">
        <v>0.47820454988723632</v>
      </c>
      <c r="P20">
        <v>1016.847</v>
      </c>
    </row>
    <row r="21" spans="4:16" x14ac:dyDescent="0.35">
      <c r="D21">
        <v>0.50944834494777247</v>
      </c>
      <c r="E21">
        <v>1023.8505</v>
      </c>
      <c r="H21">
        <v>0.50740825547713464</v>
      </c>
      <c r="I21">
        <v>1259.3305</v>
      </c>
      <c r="O21">
        <v>0.50944834494777247</v>
      </c>
      <c r="P21">
        <v>1023.8505</v>
      </c>
    </row>
    <row r="22" spans="4:16" x14ac:dyDescent="0.35">
      <c r="D22">
        <v>0.50839805547886829</v>
      </c>
      <c r="E22">
        <v>1031.1544999999999</v>
      </c>
      <c r="H22">
        <v>0.54799180998598085</v>
      </c>
      <c r="I22">
        <v>1261.5355</v>
      </c>
      <c r="O22">
        <v>0.50839805547886829</v>
      </c>
      <c r="P22">
        <v>1031.1544999999999</v>
      </c>
    </row>
    <row r="23" spans="4:16" x14ac:dyDescent="0.35">
      <c r="D23">
        <v>0.50180218825636502</v>
      </c>
      <c r="E23">
        <v>1038.6485</v>
      </c>
      <c r="H23">
        <v>0.54298371331213269</v>
      </c>
      <c r="I23">
        <v>1263.8454999999999</v>
      </c>
      <c r="O23">
        <v>0.50180218825636502</v>
      </c>
      <c r="P23">
        <v>1038.6485</v>
      </c>
    </row>
    <row r="24" spans="4:16" x14ac:dyDescent="0.35">
      <c r="D24">
        <v>0.50792628240525228</v>
      </c>
      <c r="E24">
        <v>1045.1555000000001</v>
      </c>
      <c r="H24">
        <v>0.55658901386606019</v>
      </c>
      <c r="I24">
        <v>1266.114</v>
      </c>
      <c r="O24">
        <v>0.50792628240525228</v>
      </c>
      <c r="P24">
        <v>1045.1555000000001</v>
      </c>
    </row>
    <row r="25" spans="4:16" x14ac:dyDescent="0.35">
      <c r="D25">
        <v>0.49163581832406916</v>
      </c>
      <c r="E25">
        <v>1051.4320000000002</v>
      </c>
      <c r="H25">
        <v>0.55497201697608267</v>
      </c>
      <c r="I25">
        <v>1268.0994999999998</v>
      </c>
      <c r="O25">
        <v>0.49163581832406916</v>
      </c>
      <c r="P25">
        <v>1051.4320000000002</v>
      </c>
    </row>
    <row r="26" spans="4:16" x14ac:dyDescent="0.35">
      <c r="D26">
        <v>0.49098859132757749</v>
      </c>
      <c r="E26">
        <v>1059.2865000000002</v>
      </c>
      <c r="H26">
        <v>0.55148159200777247</v>
      </c>
      <c r="I26">
        <v>1269.9585</v>
      </c>
      <c r="O26">
        <v>0.49098859132757749</v>
      </c>
      <c r="P26">
        <v>1059.2865000000002</v>
      </c>
    </row>
    <row r="27" spans="4:16" x14ac:dyDescent="0.35">
      <c r="D27">
        <v>0.49599727656011261</v>
      </c>
      <c r="E27">
        <v>1066.2560000000001</v>
      </c>
      <c r="H27">
        <v>0.55088447114987871</v>
      </c>
      <c r="I27">
        <v>1271.6765</v>
      </c>
      <c r="O27">
        <v>0.49599727656011261</v>
      </c>
      <c r="P27">
        <v>1066.2560000000001</v>
      </c>
    </row>
    <row r="28" spans="4:16" x14ac:dyDescent="0.35">
      <c r="D28">
        <v>0.51005980849108956</v>
      </c>
      <c r="E28">
        <v>1072.5855000000001</v>
      </c>
      <c r="H28">
        <v>0.52428270134663235</v>
      </c>
      <c r="I28">
        <v>1274.0604999999998</v>
      </c>
      <c r="O28">
        <v>0.51005980849108956</v>
      </c>
      <c r="P28">
        <v>1072.5855000000001</v>
      </c>
    </row>
    <row r="29" spans="4:16" x14ac:dyDescent="0.35">
      <c r="D29">
        <v>0.51529825959324727</v>
      </c>
      <c r="E29">
        <v>1080.8705000000002</v>
      </c>
      <c r="H29">
        <v>0.53803638256895203</v>
      </c>
      <c r="I29">
        <v>1276.0639999999999</v>
      </c>
      <c r="O29">
        <v>0.51529825959324727</v>
      </c>
      <c r="P29">
        <v>1080.8705000000002</v>
      </c>
    </row>
    <row r="30" spans="4:16" x14ac:dyDescent="0.35">
      <c r="D30">
        <v>0.5194033429388113</v>
      </c>
      <c r="E30">
        <v>1088.8815000000004</v>
      </c>
      <c r="H30">
        <v>0.49843573466324004</v>
      </c>
      <c r="I30">
        <v>1278.1724999999999</v>
      </c>
      <c r="O30">
        <v>0.5194033429388113</v>
      </c>
      <c r="P30">
        <v>1088.8815000000004</v>
      </c>
    </row>
    <row r="31" spans="4:16" x14ac:dyDescent="0.35">
      <c r="D31">
        <v>0.5079134150903869</v>
      </c>
      <c r="E31">
        <v>1097.136</v>
      </c>
      <c r="H31">
        <v>0.53828614767426808</v>
      </c>
      <c r="I31">
        <v>1280.462</v>
      </c>
      <c r="O31">
        <v>0.5079134150903869</v>
      </c>
      <c r="P31">
        <v>1097.136</v>
      </c>
    </row>
    <row r="32" spans="4:16" x14ac:dyDescent="0.35">
      <c r="D32">
        <v>0.511692030369442</v>
      </c>
      <c r="E32">
        <v>1103.665</v>
      </c>
      <c r="H32">
        <v>0.54143040395359943</v>
      </c>
      <c r="I32">
        <v>1282.5464999999999</v>
      </c>
      <c r="O32">
        <v>0.511692030369442</v>
      </c>
      <c r="P32">
        <v>1103.665</v>
      </c>
    </row>
    <row r="33" spans="4:16" x14ac:dyDescent="0.35">
      <c r="D33">
        <v>0.52979607092372638</v>
      </c>
      <c r="E33">
        <v>1109.8855000000001</v>
      </c>
      <c r="H33">
        <v>0.54485012148217227</v>
      </c>
      <c r="I33">
        <v>1284.5544999999997</v>
      </c>
      <c r="O33">
        <v>0.52979607092372638</v>
      </c>
      <c r="P33">
        <v>1109.8855000000001</v>
      </c>
    </row>
    <row r="34" spans="4:16" x14ac:dyDescent="0.35">
      <c r="D34">
        <v>0.50696895679658882</v>
      </c>
      <c r="E34">
        <v>1117.0709999999999</v>
      </c>
      <c r="H34">
        <v>0.53340003357388766</v>
      </c>
      <c r="I34">
        <v>1286.7639999999997</v>
      </c>
      <c r="O34">
        <v>0.50696895679658882</v>
      </c>
      <c r="P34">
        <v>1117.0709999999999</v>
      </c>
    </row>
    <row r="35" spans="4:16" x14ac:dyDescent="0.35">
      <c r="D35">
        <v>0.50515910228588268</v>
      </c>
      <c r="E35">
        <v>1123.7085</v>
      </c>
      <c r="H35">
        <v>0.5459550017439887</v>
      </c>
      <c r="I35">
        <v>1289.5910000000001</v>
      </c>
      <c r="O35">
        <v>0.50515910228588268</v>
      </c>
      <c r="P35">
        <v>1123.7085</v>
      </c>
    </row>
    <row r="36" spans="4:16" x14ac:dyDescent="0.35">
      <c r="D36">
        <v>0.54156004584926098</v>
      </c>
      <c r="E36">
        <v>1129.9109999999998</v>
      </c>
      <c r="H36">
        <v>0.51528961028517772</v>
      </c>
      <c r="I36">
        <v>1292.2049999999999</v>
      </c>
      <c r="O36">
        <v>0.54156004584926098</v>
      </c>
      <c r="P36">
        <v>1129.9109999999998</v>
      </c>
    </row>
    <row r="37" spans="4:16" x14ac:dyDescent="0.35">
      <c r="D37">
        <v>0.52030568282190359</v>
      </c>
      <c r="E37">
        <v>1136.8444999999999</v>
      </c>
      <c r="O37">
        <v>0.52030568282190359</v>
      </c>
      <c r="P37">
        <v>1136.8444999999999</v>
      </c>
    </row>
    <row r="38" spans="4:16" x14ac:dyDescent="0.35">
      <c r="D38">
        <v>0.54972743534422719</v>
      </c>
      <c r="E38">
        <v>1145.1500000000001</v>
      </c>
      <c r="H38">
        <v>0.57653833690817657</v>
      </c>
      <c r="I38">
        <v>1296.6994999999997</v>
      </c>
      <c r="O38">
        <v>0.54972743534422719</v>
      </c>
      <c r="P38">
        <v>1145.1500000000001</v>
      </c>
    </row>
    <row r="39" spans="4:16" x14ac:dyDescent="0.35">
      <c r="D39">
        <v>0.54766001489261817</v>
      </c>
      <c r="E39">
        <v>1153.3984999999998</v>
      </c>
      <c r="H39">
        <v>0.52622066494951092</v>
      </c>
      <c r="I39">
        <v>1298.6804999999999</v>
      </c>
      <c r="O39">
        <v>0.54766001489261817</v>
      </c>
      <c r="P39">
        <v>1153.3984999999998</v>
      </c>
    </row>
    <row r="40" spans="4:16" x14ac:dyDescent="0.35">
      <c r="D40">
        <v>0.50959505604567579</v>
      </c>
      <c r="E40">
        <v>1161.3054999999997</v>
      </c>
      <c r="H40">
        <v>0.50132280402616991</v>
      </c>
      <c r="I40">
        <v>1301.2814999999998</v>
      </c>
      <c r="O40">
        <v>0.50959505604567579</v>
      </c>
      <c r="P40">
        <v>1161.3054999999997</v>
      </c>
    </row>
    <row r="41" spans="4:16" x14ac:dyDescent="0.35">
      <c r="D41">
        <v>0.5167190432670199</v>
      </c>
      <c r="E41">
        <v>1168.2259999999997</v>
      </c>
      <c r="O41">
        <v>0.5167190432670199</v>
      </c>
      <c r="P41">
        <v>1168.2259999999997</v>
      </c>
    </row>
    <row r="42" spans="4:16" x14ac:dyDescent="0.35">
      <c r="D42">
        <v>0.51744262070143954</v>
      </c>
      <c r="E42">
        <v>1173.8194999999996</v>
      </c>
      <c r="H42">
        <v>0.50172086336616017</v>
      </c>
      <c r="I42">
        <v>1305.4275</v>
      </c>
      <c r="O42">
        <v>0.51744262070143954</v>
      </c>
      <c r="P42">
        <v>1173.8194999999996</v>
      </c>
    </row>
    <row r="43" spans="4:16" x14ac:dyDescent="0.35">
      <c r="D43">
        <v>0.51318385560926527</v>
      </c>
      <c r="E43">
        <v>1179.9494999999995</v>
      </c>
      <c r="O43">
        <v>0.51318385560926527</v>
      </c>
      <c r="P43">
        <v>1179.9494999999995</v>
      </c>
    </row>
    <row r="44" spans="4:16" x14ac:dyDescent="0.35">
      <c r="D44">
        <v>0.50513049602814108</v>
      </c>
      <c r="E44">
        <v>1186.6734999999994</v>
      </c>
      <c r="O44">
        <v>0.50513049602814108</v>
      </c>
      <c r="P44">
        <v>1186.6734999999994</v>
      </c>
    </row>
    <row r="45" spans="4:16" x14ac:dyDescent="0.35">
      <c r="D45">
        <v>0.52225962357283151</v>
      </c>
      <c r="E45">
        <v>1193.4469999999997</v>
      </c>
      <c r="H45">
        <v>0.50908898249354073</v>
      </c>
      <c r="I45">
        <v>1311.249</v>
      </c>
      <c r="O45">
        <v>0.52225962357283151</v>
      </c>
      <c r="P45">
        <v>1193.4469999999997</v>
      </c>
    </row>
    <row r="46" spans="4:16" x14ac:dyDescent="0.35">
      <c r="D46">
        <v>0.49989333683746529</v>
      </c>
      <c r="E46">
        <v>1200.7075</v>
      </c>
      <c r="H46">
        <v>0.55811486522361375</v>
      </c>
      <c r="I46">
        <v>1313.0395000000001</v>
      </c>
      <c r="O46">
        <v>0.49989333683746529</v>
      </c>
      <c r="P46">
        <v>1200.7075</v>
      </c>
    </row>
    <row r="47" spans="4:16" x14ac:dyDescent="0.35">
      <c r="D47">
        <v>0.5395945066729646</v>
      </c>
      <c r="E47">
        <v>1557.021</v>
      </c>
      <c r="H47">
        <v>0.50388328945103666</v>
      </c>
      <c r="I47">
        <v>1209.2384999999999</v>
      </c>
    </row>
    <row r="48" spans="4:16" x14ac:dyDescent="0.35">
      <c r="D48">
        <v>0.55145430716300448</v>
      </c>
      <c r="E48">
        <v>1565.1795</v>
      </c>
      <c r="H48">
        <v>0.56269036041762088</v>
      </c>
      <c r="I48">
        <v>1211.6199999999999</v>
      </c>
    </row>
    <row r="49" spans="4:11" x14ac:dyDescent="0.35">
      <c r="D49">
        <v>0.52725287536903165</v>
      </c>
      <c r="E49">
        <v>1573.2835</v>
      </c>
      <c r="H49">
        <v>0.55964578482040794</v>
      </c>
      <c r="I49">
        <v>1213.9615000000001</v>
      </c>
      <c r="K49">
        <f>AVERAGE(H3:H49)</f>
        <v>0.53068975670612317</v>
      </c>
    </row>
    <row r="50" spans="4:11" x14ac:dyDescent="0.35">
      <c r="D50">
        <v>0.53741617183764157</v>
      </c>
      <c r="E50">
        <v>1580.0474999999999</v>
      </c>
      <c r="K50">
        <f>AVERAGE(H51:H102)</f>
        <v>0.51702860277849183</v>
      </c>
    </row>
    <row r="51" spans="4:11" x14ac:dyDescent="0.35">
      <c r="D51">
        <v>0.54865892554526607</v>
      </c>
      <c r="E51">
        <v>1585.3455000000001</v>
      </c>
      <c r="H51">
        <v>0.48534755815999597</v>
      </c>
      <c r="I51">
        <v>1093.9875</v>
      </c>
      <c r="K51">
        <f>AVERAGE(H104:H121)</f>
        <v>0.50309767934488991</v>
      </c>
    </row>
    <row r="52" spans="4:11" x14ac:dyDescent="0.35">
      <c r="D52">
        <v>0.55969156415938304</v>
      </c>
      <c r="E52">
        <v>1590.7429999999999</v>
      </c>
      <c r="H52">
        <v>0.51935834916567591</v>
      </c>
      <c r="I52">
        <v>1095.8989999999999</v>
      </c>
    </row>
    <row r="53" spans="4:11" x14ac:dyDescent="0.35">
      <c r="D53">
        <v>0.55049520235753768</v>
      </c>
      <c r="E53">
        <v>1596.35</v>
      </c>
      <c r="H53">
        <v>0.52997655105195518</v>
      </c>
      <c r="I53">
        <v>1097.9329999999998</v>
      </c>
    </row>
    <row r="54" spans="4:11" x14ac:dyDescent="0.35">
      <c r="D54">
        <v>0.51520219990904381</v>
      </c>
      <c r="E54">
        <v>1601.1990000000001</v>
      </c>
      <c r="H54">
        <v>0.50786176335394828</v>
      </c>
      <c r="I54">
        <v>1100.0379999999998</v>
      </c>
    </row>
    <row r="55" spans="4:11" x14ac:dyDescent="0.35">
      <c r="D55">
        <v>0.53564299847465835</v>
      </c>
      <c r="E55">
        <v>1605.7550000000001</v>
      </c>
      <c r="H55">
        <v>0.53141207727745976</v>
      </c>
      <c r="I55">
        <v>1102.0325</v>
      </c>
    </row>
    <row r="56" spans="4:11" x14ac:dyDescent="0.35">
      <c r="D56">
        <v>0.53266170327735085</v>
      </c>
      <c r="E56">
        <v>1611.1470000000002</v>
      </c>
      <c r="H56">
        <v>0.4954665197898514</v>
      </c>
      <c r="I56">
        <v>1104.3734999999999</v>
      </c>
    </row>
    <row r="57" spans="4:11" x14ac:dyDescent="0.35">
      <c r="D57">
        <v>0.53819048806537051</v>
      </c>
      <c r="E57">
        <v>1616.9010000000003</v>
      </c>
      <c r="H57">
        <v>0.48242223860368005</v>
      </c>
      <c r="I57">
        <v>1107.287</v>
      </c>
    </row>
    <row r="58" spans="4:11" x14ac:dyDescent="0.35">
      <c r="D58">
        <v>0.55196528732096928</v>
      </c>
      <c r="E58">
        <v>1623.7295000000004</v>
      </c>
      <c r="H58">
        <v>0.55069148164645298</v>
      </c>
      <c r="I58">
        <v>1109.4115000000002</v>
      </c>
    </row>
    <row r="59" spans="4:11" x14ac:dyDescent="0.35">
      <c r="D59">
        <v>0.53996739048943454</v>
      </c>
      <c r="E59">
        <v>1629.8195000000003</v>
      </c>
      <c r="H59">
        <v>0.51763414970829624</v>
      </c>
      <c r="I59">
        <v>1111.1775</v>
      </c>
    </row>
    <row r="60" spans="4:11" x14ac:dyDescent="0.35">
      <c r="D60">
        <v>0.54026156357676103</v>
      </c>
      <c r="E60">
        <v>1634.874</v>
      </c>
      <c r="H60">
        <v>0.47075190325611338</v>
      </c>
      <c r="I60">
        <v>1112.9845</v>
      </c>
    </row>
    <row r="61" spans="4:11" x14ac:dyDescent="0.35">
      <c r="D61">
        <v>0.55798726294829182</v>
      </c>
      <c r="E61">
        <v>1641.0935000000002</v>
      </c>
      <c r="H61">
        <v>0.49887661305151715</v>
      </c>
      <c r="I61">
        <v>1114.7874999999999</v>
      </c>
    </row>
    <row r="62" spans="4:11" x14ac:dyDescent="0.35">
      <c r="D62">
        <v>0.54966288990176138</v>
      </c>
      <c r="E62">
        <v>1646.0215000000003</v>
      </c>
      <c r="H62">
        <v>0.50111842927485784</v>
      </c>
      <c r="I62">
        <v>1117.0719999999999</v>
      </c>
    </row>
    <row r="63" spans="4:11" x14ac:dyDescent="0.35">
      <c r="D63">
        <v>0.55118928517861721</v>
      </c>
      <c r="E63">
        <v>1649.7555</v>
      </c>
      <c r="H63">
        <v>0.49899408817446028</v>
      </c>
      <c r="I63">
        <v>1119.3800000000001</v>
      </c>
    </row>
    <row r="64" spans="4:11" x14ac:dyDescent="0.35">
      <c r="D64">
        <v>0.56161031991301724</v>
      </c>
      <c r="E64">
        <v>1656.4479999999999</v>
      </c>
      <c r="H64">
        <v>0.52933356117421448</v>
      </c>
      <c r="I64">
        <v>1121.5795000000001</v>
      </c>
    </row>
    <row r="65" spans="4:9" x14ac:dyDescent="0.35">
      <c r="D65">
        <v>0.5609271440320146</v>
      </c>
      <c r="E65">
        <v>1663.3509999999999</v>
      </c>
      <c r="H65">
        <v>0.49993738552105604</v>
      </c>
      <c r="I65">
        <v>1123.8064999999999</v>
      </c>
    </row>
    <row r="66" spans="4:9" x14ac:dyDescent="0.35">
      <c r="D66">
        <v>0.53752892989891721</v>
      </c>
      <c r="E66">
        <v>1669.4655</v>
      </c>
      <c r="H66">
        <v>0.45340476550197129</v>
      </c>
      <c r="I66">
        <v>1125.9815000000001</v>
      </c>
    </row>
    <row r="67" spans="4:9" x14ac:dyDescent="0.35">
      <c r="D67">
        <v>0.54312907897027285</v>
      </c>
      <c r="E67">
        <v>1675.7535</v>
      </c>
      <c r="H67">
        <v>0.52326735049943252</v>
      </c>
      <c r="I67">
        <v>1128.1030000000001</v>
      </c>
    </row>
    <row r="68" spans="4:9" x14ac:dyDescent="0.35">
      <c r="D68">
        <v>0.56904305942782629</v>
      </c>
      <c r="E68">
        <v>1684.02</v>
      </c>
      <c r="H68">
        <v>0.53286803780824166</v>
      </c>
      <c r="I68">
        <v>1130.1380000000001</v>
      </c>
    </row>
    <row r="69" spans="4:9" x14ac:dyDescent="0.35">
      <c r="D69">
        <v>0.57339375230374312</v>
      </c>
      <c r="E69">
        <v>1690.6254999999999</v>
      </c>
      <c r="H69">
        <v>0.5329600863691154</v>
      </c>
      <c r="I69">
        <v>1131.9165</v>
      </c>
    </row>
    <row r="70" spans="4:9" x14ac:dyDescent="0.35">
      <c r="D70">
        <v>0.57704533460584451</v>
      </c>
      <c r="E70">
        <v>1696.068</v>
      </c>
      <c r="H70">
        <v>0.52569560217210887</v>
      </c>
      <c r="I70">
        <v>1133.866</v>
      </c>
    </row>
    <row r="71" spans="4:9" x14ac:dyDescent="0.35">
      <c r="D71">
        <v>0.55496733868564363</v>
      </c>
      <c r="E71">
        <v>1702.8115000000003</v>
      </c>
      <c r="H71">
        <v>0.47742399180008405</v>
      </c>
      <c r="I71">
        <v>1136.0720000000001</v>
      </c>
    </row>
    <row r="72" spans="4:9" x14ac:dyDescent="0.35">
      <c r="D72">
        <v>0.54996004750921013</v>
      </c>
      <c r="E72">
        <v>1710.5515</v>
      </c>
      <c r="H72">
        <v>0.54937154605631411</v>
      </c>
      <c r="I72">
        <v>1138.1245000000001</v>
      </c>
    </row>
    <row r="73" spans="4:9" x14ac:dyDescent="0.35">
      <c r="D73">
        <v>0.56895998143789828</v>
      </c>
      <c r="E73">
        <v>1718.1870000000001</v>
      </c>
      <c r="H73">
        <v>0.4912856668744312</v>
      </c>
      <c r="I73">
        <v>1139.9605000000001</v>
      </c>
    </row>
    <row r="74" spans="4:9" x14ac:dyDescent="0.35">
      <c r="D74">
        <v>0.57082406016949994</v>
      </c>
      <c r="E74">
        <v>1725.5305000000001</v>
      </c>
      <c r="H74">
        <v>0.51213357699861317</v>
      </c>
      <c r="I74">
        <v>1141.9905000000001</v>
      </c>
    </row>
    <row r="75" spans="4:9" x14ac:dyDescent="0.35">
      <c r="D75">
        <v>0.55735867453718968</v>
      </c>
      <c r="E75">
        <v>1733.154</v>
      </c>
      <c r="H75">
        <v>0.5661879907386681</v>
      </c>
      <c r="I75">
        <v>1144.0484999999999</v>
      </c>
    </row>
    <row r="76" spans="4:9" x14ac:dyDescent="0.35">
      <c r="D76">
        <v>0.55026047932798527</v>
      </c>
      <c r="E76">
        <v>1740.0485000000001</v>
      </c>
      <c r="H76">
        <v>0.56393950276490878</v>
      </c>
      <c r="I76">
        <v>1145.9285</v>
      </c>
    </row>
    <row r="77" spans="4:9" x14ac:dyDescent="0.35">
      <c r="D77">
        <v>0.55724557566653188</v>
      </c>
      <c r="E77">
        <v>1747.4684999999999</v>
      </c>
      <c r="H77">
        <v>0.55483058176048694</v>
      </c>
      <c r="I77">
        <v>1148.1185</v>
      </c>
    </row>
    <row r="78" spans="4:9" x14ac:dyDescent="0.35">
      <c r="D78">
        <v>0.55157720704321611</v>
      </c>
      <c r="E78">
        <v>1763.65</v>
      </c>
      <c r="H78">
        <v>0.54739058300735333</v>
      </c>
      <c r="I78">
        <v>1150.5425</v>
      </c>
    </row>
    <row r="79" spans="4:9" x14ac:dyDescent="0.35">
      <c r="D79">
        <v>0.5552313265366754</v>
      </c>
      <c r="E79">
        <v>1771.8244999999999</v>
      </c>
      <c r="H79">
        <v>0.56123663348059805</v>
      </c>
      <c r="I79">
        <v>1152.6184999999998</v>
      </c>
    </row>
    <row r="80" spans="4:9" x14ac:dyDescent="0.35">
      <c r="D80">
        <v>0.55911974839428003</v>
      </c>
      <c r="E80">
        <v>1778.7764999999999</v>
      </c>
      <c r="H80">
        <v>0.54873109922277763</v>
      </c>
      <c r="I80">
        <v>1154.5274999999999</v>
      </c>
    </row>
    <row r="81" spans="4:9" x14ac:dyDescent="0.35">
      <c r="D81">
        <v>0.55013612497851061</v>
      </c>
      <c r="E81">
        <v>1785.3854999999999</v>
      </c>
      <c r="H81">
        <v>0.52722447432892239</v>
      </c>
      <c r="I81">
        <v>1156.3265000000001</v>
      </c>
    </row>
    <row r="82" spans="4:9" x14ac:dyDescent="0.35">
      <c r="D82">
        <v>0.57370309807911779</v>
      </c>
      <c r="E82">
        <v>1793.5454999999999</v>
      </c>
      <c r="H82">
        <v>0.4940394711747092</v>
      </c>
      <c r="I82">
        <v>1158.5625</v>
      </c>
    </row>
    <row r="83" spans="4:9" x14ac:dyDescent="0.35">
      <c r="D83">
        <v>0.56061106015827034</v>
      </c>
      <c r="E83">
        <v>1800.06</v>
      </c>
      <c r="H83">
        <v>0.50134593487069801</v>
      </c>
      <c r="I83">
        <v>1160.6490000000001</v>
      </c>
    </row>
    <row r="84" spans="4:9" x14ac:dyDescent="0.35">
      <c r="D84">
        <v>0.57060902614424014</v>
      </c>
      <c r="E84">
        <v>1806.1755000000001</v>
      </c>
      <c r="H84">
        <v>0.51672968598050184</v>
      </c>
      <c r="I84">
        <v>1162.4825000000001</v>
      </c>
    </row>
    <row r="85" spans="4:9" x14ac:dyDescent="0.35">
      <c r="D85">
        <v>0.56912907675568669</v>
      </c>
      <c r="E85">
        <v>1812.7025000000001</v>
      </c>
      <c r="H85">
        <v>0.48153404858648841</v>
      </c>
      <c r="I85">
        <v>1164.3625</v>
      </c>
    </row>
    <row r="86" spans="4:9" x14ac:dyDescent="0.35">
      <c r="D86">
        <v>0.55200492952668678</v>
      </c>
      <c r="E86">
        <v>1818.9785000000002</v>
      </c>
      <c r="H86">
        <v>0.50718855330731916</v>
      </c>
      <c r="I86">
        <v>1166.3109999999999</v>
      </c>
    </row>
    <row r="87" spans="4:9" x14ac:dyDescent="0.35">
      <c r="D87">
        <v>0.56640447265657645</v>
      </c>
      <c r="E87">
        <v>1824.6704999999999</v>
      </c>
      <c r="H87">
        <v>0.54631616609497136</v>
      </c>
      <c r="I87">
        <v>1168.2535</v>
      </c>
    </row>
    <row r="88" spans="4:9" x14ac:dyDescent="0.35">
      <c r="D88">
        <v>0.55445436486186472</v>
      </c>
      <c r="E88">
        <v>1830.0625</v>
      </c>
      <c r="H88">
        <v>0.49656423844592107</v>
      </c>
      <c r="I88">
        <v>1170.1365000000001</v>
      </c>
    </row>
    <row r="89" spans="4:9" x14ac:dyDescent="0.35">
      <c r="D89">
        <v>0.55591317525941497</v>
      </c>
      <c r="E89">
        <v>1837.5045000000002</v>
      </c>
      <c r="H89">
        <v>0.51820704852918298</v>
      </c>
      <c r="I89">
        <v>1172.223</v>
      </c>
    </row>
    <row r="90" spans="4:9" x14ac:dyDescent="0.35">
      <c r="D90">
        <v>0.56852113239070634</v>
      </c>
      <c r="E90">
        <v>1845.6480000000001</v>
      </c>
      <c r="H90">
        <v>0.52139584597302013</v>
      </c>
      <c r="I90">
        <v>1174.8235</v>
      </c>
    </row>
    <row r="91" spans="4:9" x14ac:dyDescent="0.35">
      <c r="D91">
        <v>0.58179983345453545</v>
      </c>
      <c r="E91">
        <v>1851.2149999999999</v>
      </c>
      <c r="H91">
        <v>0.52903673795378237</v>
      </c>
      <c r="I91">
        <v>1177.9105</v>
      </c>
    </row>
    <row r="92" spans="4:9" x14ac:dyDescent="0.35">
      <c r="D92">
        <v>0.59216113817482352</v>
      </c>
      <c r="E92">
        <v>2081.9805000000001</v>
      </c>
      <c r="H92">
        <v>0.5229713052853121</v>
      </c>
      <c r="I92">
        <v>1180.4465</v>
      </c>
    </row>
    <row r="93" spans="4:9" x14ac:dyDescent="0.35">
      <c r="D93">
        <v>0.58288560082464425</v>
      </c>
      <c r="E93">
        <v>2089.9874999999997</v>
      </c>
      <c r="H93">
        <v>0.4977746765716391</v>
      </c>
      <c r="I93">
        <v>1182.43</v>
      </c>
    </row>
    <row r="94" spans="4:9" x14ac:dyDescent="0.35">
      <c r="D94">
        <v>0.58447785571986233</v>
      </c>
      <c r="E94">
        <v>2097.5274999999997</v>
      </c>
      <c r="H94">
        <v>0.49737358219213135</v>
      </c>
      <c r="I94">
        <v>1184.646</v>
      </c>
    </row>
    <row r="95" spans="4:9" x14ac:dyDescent="0.35">
      <c r="D95">
        <v>0.58935399277974465</v>
      </c>
      <c r="E95">
        <v>2104.6689999999999</v>
      </c>
      <c r="H95">
        <v>0.49248741093445098</v>
      </c>
      <c r="I95">
        <v>1186.8709999999999</v>
      </c>
    </row>
    <row r="96" spans="4:9" x14ac:dyDescent="0.35">
      <c r="D96">
        <v>0.58412966187126536</v>
      </c>
      <c r="E96">
        <v>2112.0250000000001</v>
      </c>
      <c r="H96">
        <v>0.51209438279137265</v>
      </c>
      <c r="I96">
        <v>1188.847</v>
      </c>
    </row>
    <row r="97" spans="4:9" x14ac:dyDescent="0.35">
      <c r="D97">
        <v>0.5745979174052771</v>
      </c>
      <c r="E97">
        <v>2118.3979999999997</v>
      </c>
      <c r="H97">
        <v>0.52379443724358243</v>
      </c>
      <c r="I97">
        <v>1190.7145</v>
      </c>
    </row>
    <row r="98" spans="4:9" x14ac:dyDescent="0.35">
      <c r="D98">
        <v>0.59168603581417012</v>
      </c>
      <c r="E98">
        <v>2124.5284999999994</v>
      </c>
      <c r="H98">
        <v>0.53647621164392845</v>
      </c>
      <c r="I98">
        <v>1192.5305000000001</v>
      </c>
    </row>
    <row r="99" spans="4:9" x14ac:dyDescent="0.35">
      <c r="D99">
        <v>0.58508509295481748</v>
      </c>
      <c r="E99">
        <v>2132.0494999999996</v>
      </c>
      <c r="H99">
        <v>0.52615281130404845</v>
      </c>
      <c r="I99">
        <v>1195.1945000000001</v>
      </c>
    </row>
    <row r="100" spans="4:9" x14ac:dyDescent="0.35">
      <c r="D100">
        <v>0.58487801908403314</v>
      </c>
      <c r="E100">
        <v>2140.2459999999996</v>
      </c>
      <c r="H100">
        <v>0.52382427648419227</v>
      </c>
      <c r="I100">
        <v>1198.0145</v>
      </c>
    </row>
    <row r="101" spans="4:9" x14ac:dyDescent="0.35">
      <c r="D101">
        <v>0.5912642831504944</v>
      </c>
      <c r="E101">
        <v>2147.0729999999999</v>
      </c>
      <c r="H101">
        <v>0.53864450944900788</v>
      </c>
      <c r="I101">
        <v>1200.163</v>
      </c>
    </row>
    <row r="102" spans="4:9" x14ac:dyDescent="0.35">
      <c r="D102">
        <v>0.57221879528353214</v>
      </c>
      <c r="E102">
        <v>2152.1609999999996</v>
      </c>
      <c r="H102">
        <v>0.51440185107175096</v>
      </c>
      <c r="I102">
        <v>1202.713</v>
      </c>
    </row>
    <row r="103" spans="4:9" x14ac:dyDescent="0.35">
      <c r="D103">
        <v>0.56545581389711963</v>
      </c>
      <c r="E103">
        <v>2157.2494999999994</v>
      </c>
    </row>
    <row r="104" spans="4:9" x14ac:dyDescent="0.35">
      <c r="D104">
        <v>0.56144715562633341</v>
      </c>
      <c r="E104">
        <v>2163.4664999999995</v>
      </c>
      <c r="H104">
        <v>0.51830394540802271</v>
      </c>
      <c r="I104">
        <v>1002.0585</v>
      </c>
    </row>
    <row r="105" spans="4:9" x14ac:dyDescent="0.35">
      <c r="D105">
        <v>0.59119455711582869</v>
      </c>
      <c r="E105">
        <v>2170.94</v>
      </c>
      <c r="H105">
        <v>0.51401258806898298</v>
      </c>
      <c r="I105">
        <v>1004.6464999999999</v>
      </c>
    </row>
    <row r="106" spans="4:9" x14ac:dyDescent="0.35">
      <c r="D106">
        <v>0.58493923622704813</v>
      </c>
      <c r="E106">
        <v>2177.4479999999999</v>
      </c>
      <c r="H106">
        <v>0.48730553901187745</v>
      </c>
      <c r="I106">
        <v>1007.1790000000001</v>
      </c>
    </row>
    <row r="107" spans="4:9" x14ac:dyDescent="0.35">
      <c r="D107">
        <v>0.56852659831392038</v>
      </c>
      <c r="E107">
        <v>2183.4984999999997</v>
      </c>
      <c r="H107">
        <v>0.47693820534282272</v>
      </c>
      <c r="I107">
        <v>1008.965</v>
      </c>
    </row>
    <row r="108" spans="4:9" x14ac:dyDescent="0.35">
      <c r="D108">
        <v>0.5761902507166563</v>
      </c>
      <c r="E108">
        <v>2190.1039999999998</v>
      </c>
      <c r="H108">
        <v>0.47244130027001308</v>
      </c>
      <c r="I108">
        <v>1011.4815000000001</v>
      </c>
    </row>
    <row r="109" spans="4:9" x14ac:dyDescent="0.35">
      <c r="D109">
        <v>0.56363225669465011</v>
      </c>
      <c r="E109">
        <v>2195.654</v>
      </c>
    </row>
    <row r="110" spans="4:9" x14ac:dyDescent="0.35">
      <c r="D110">
        <v>0.58175612829481926</v>
      </c>
      <c r="E110">
        <v>2201.9789999999998</v>
      </c>
      <c r="H110">
        <v>0.49332441371998215</v>
      </c>
      <c r="I110">
        <v>1017.3465</v>
      </c>
    </row>
    <row r="111" spans="4:9" x14ac:dyDescent="0.35">
      <c r="D111">
        <v>0.59525014918413965</v>
      </c>
      <c r="E111">
        <v>2208.1074999999996</v>
      </c>
    </row>
    <row r="112" spans="4:9" x14ac:dyDescent="0.35">
      <c r="D112">
        <v>0.58349649418824434</v>
      </c>
      <c r="E112">
        <v>2212.6229999999996</v>
      </c>
      <c r="H112">
        <v>0.5194435220721767</v>
      </c>
      <c r="I112">
        <v>1021.7515</v>
      </c>
    </row>
    <row r="113" spans="4:9" x14ac:dyDescent="0.35">
      <c r="D113">
        <v>0.6030250827268584</v>
      </c>
      <c r="E113">
        <v>2217.2419999999997</v>
      </c>
      <c r="H113">
        <v>0.52485185900262687</v>
      </c>
      <c r="I113">
        <v>1023.9865</v>
      </c>
    </row>
    <row r="114" spans="4:9" x14ac:dyDescent="0.35">
      <c r="D114">
        <v>0.60229072405742357</v>
      </c>
      <c r="E114">
        <v>2222.1284999999998</v>
      </c>
      <c r="H114">
        <v>0.50130817473188338</v>
      </c>
      <c r="I114">
        <v>1025.9995000000001</v>
      </c>
    </row>
    <row r="115" spans="4:9" x14ac:dyDescent="0.35">
      <c r="D115">
        <v>0.61448978269290955</v>
      </c>
      <c r="E115">
        <v>2228.7404999999999</v>
      </c>
      <c r="H115">
        <v>0.5052777304086592</v>
      </c>
      <c r="I115">
        <v>1028.2380000000001</v>
      </c>
    </row>
    <row r="116" spans="4:9" x14ac:dyDescent="0.35">
      <c r="D116">
        <v>0.56559018004816242</v>
      </c>
      <c r="E116">
        <v>2234.8944999999999</v>
      </c>
      <c r="H116">
        <v>0.50427821739091827</v>
      </c>
      <c r="I116">
        <v>1030.231</v>
      </c>
    </row>
    <row r="117" spans="4:9" x14ac:dyDescent="0.35">
      <c r="D117">
        <v>0.5996567368133553</v>
      </c>
      <c r="E117">
        <v>2239.5034999999998</v>
      </c>
      <c r="H117">
        <v>0.52363252308181274</v>
      </c>
      <c r="I117">
        <v>1032.17</v>
      </c>
    </row>
    <row r="118" spans="4:9" x14ac:dyDescent="0.35">
      <c r="D118">
        <v>0.59065663073512398</v>
      </c>
      <c r="E118">
        <v>2244.2894999999999</v>
      </c>
      <c r="H118">
        <v>0.47632269719067527</v>
      </c>
      <c r="I118">
        <v>1034.0255</v>
      </c>
    </row>
    <row r="119" spans="4:9" x14ac:dyDescent="0.35">
      <c r="D119">
        <v>0.60051785981747963</v>
      </c>
      <c r="E119">
        <v>2249.8134999999997</v>
      </c>
      <c r="H119">
        <v>0.47916434099749278</v>
      </c>
      <c r="I119">
        <v>1036.0995</v>
      </c>
    </row>
    <row r="120" spans="4:9" x14ac:dyDescent="0.35">
      <c r="D120">
        <v>0.58801581413867132</v>
      </c>
      <c r="E120">
        <v>2256.0329999999999</v>
      </c>
      <c r="H120">
        <v>0.52455030198528307</v>
      </c>
      <c r="I120">
        <v>1038.1470000000002</v>
      </c>
    </row>
    <row r="121" spans="4:9" x14ac:dyDescent="0.35">
      <c r="D121">
        <v>0.5702096480539246</v>
      </c>
      <c r="E121">
        <v>2261.8980000000001</v>
      </c>
      <c r="H121">
        <v>0.52840751083500914</v>
      </c>
      <c r="I121">
        <v>1040.5640000000001</v>
      </c>
    </row>
    <row r="122" spans="4:9" x14ac:dyDescent="0.35">
      <c r="D122">
        <v>0.58764933326612201</v>
      </c>
      <c r="E122">
        <v>2267.6570000000002</v>
      </c>
    </row>
    <row r="123" spans="4:9" x14ac:dyDescent="0.35">
      <c r="D123">
        <v>0.58369945175278404</v>
      </c>
      <c r="E123">
        <v>2272.4690000000001</v>
      </c>
    </row>
    <row r="124" spans="4:9" x14ac:dyDescent="0.35">
      <c r="D124">
        <v>0.59516454061145863</v>
      </c>
      <c r="E124">
        <v>2276.9710000000005</v>
      </c>
    </row>
    <row r="125" spans="4:9" x14ac:dyDescent="0.35">
      <c r="D125">
        <v>0.60554819044871899</v>
      </c>
      <c r="E125">
        <v>2283.3775000000001</v>
      </c>
    </row>
    <row r="126" spans="4:9" x14ac:dyDescent="0.35">
      <c r="D126">
        <v>0.60404317096195048</v>
      </c>
      <c r="E126">
        <v>2290.3474999999999</v>
      </c>
    </row>
  </sheetData>
  <phoneticPr fontId="1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393303-FEDC-47D3-9847-E38F9D32B701}">
  <dimension ref="A1:M126"/>
  <sheetViews>
    <sheetView zoomScale="82" zoomScaleNormal="82" workbookViewId="0">
      <selection activeCell="J36" sqref="J36"/>
    </sheetView>
  </sheetViews>
  <sheetFormatPr defaultRowHeight="12.75" x14ac:dyDescent="0.35"/>
  <cols>
    <col min="1" max="1" width="15" bestFit="1" customWidth="1"/>
    <col min="2" max="2" width="13.86328125" bestFit="1" customWidth="1"/>
    <col min="4" max="4" width="15.53125" bestFit="1" customWidth="1"/>
    <col min="5" max="5" width="13.86328125" bestFit="1" customWidth="1"/>
    <col min="7" max="7" width="22.53125" bestFit="1" customWidth="1"/>
    <col min="10" max="10" width="15.53125" bestFit="1" customWidth="1"/>
    <col min="11" max="11" width="13.86328125" bestFit="1" customWidth="1"/>
  </cols>
  <sheetData>
    <row r="1" spans="1:12" x14ac:dyDescent="0.35">
      <c r="A1" t="s">
        <v>141</v>
      </c>
      <c r="D1" t="s">
        <v>142</v>
      </c>
      <c r="G1" t="s">
        <v>261</v>
      </c>
      <c r="H1" t="s">
        <v>262</v>
      </c>
    </row>
    <row r="2" spans="1:12" x14ac:dyDescent="0.35">
      <c r="A2" t="s">
        <v>44</v>
      </c>
      <c r="B2" t="s">
        <v>43</v>
      </c>
      <c r="D2" t="s">
        <v>42</v>
      </c>
      <c r="E2" t="s">
        <v>43</v>
      </c>
      <c r="G2">
        <v>0.52724987689065905</v>
      </c>
      <c r="H2">
        <v>1263.7</v>
      </c>
    </row>
    <row r="3" spans="1:12" x14ac:dyDescent="0.35">
      <c r="A3">
        <v>0.52099434371061915</v>
      </c>
      <c r="B3">
        <v>1263.7</v>
      </c>
      <c r="D3">
        <v>0.51628073734860436</v>
      </c>
      <c r="E3">
        <v>1211.7674999999999</v>
      </c>
      <c r="G3">
        <v>0.49990642918539102</v>
      </c>
      <c r="H3">
        <v>1050</v>
      </c>
    </row>
    <row r="4" spans="1:12" x14ac:dyDescent="0.35">
      <c r="A4">
        <v>0.48730793471335132</v>
      </c>
      <c r="B4">
        <v>1050</v>
      </c>
      <c r="D4">
        <v>0.52890922644765048</v>
      </c>
      <c r="E4">
        <v>1217.8545000000001</v>
      </c>
      <c r="G4">
        <v>0.5190629241522422</v>
      </c>
      <c r="H4">
        <v>1151.25</v>
      </c>
    </row>
    <row r="5" spans="1:12" x14ac:dyDescent="0.35">
      <c r="A5">
        <v>0.50982072892023567</v>
      </c>
      <c r="B5">
        <v>1151.25</v>
      </c>
      <c r="D5">
        <v>0.55055576169443321</v>
      </c>
      <c r="E5">
        <v>1224.1534999999999</v>
      </c>
      <c r="G5">
        <v>0.54225658356677942</v>
      </c>
      <c r="H5">
        <v>1602.75</v>
      </c>
    </row>
    <row r="6" spans="1:12" x14ac:dyDescent="0.35">
      <c r="A6">
        <v>0.53457215899493427</v>
      </c>
      <c r="B6">
        <v>1602.75</v>
      </c>
      <c r="D6">
        <v>0.53303835567518587</v>
      </c>
      <c r="E6">
        <v>1232.6860000000001</v>
      </c>
      <c r="G6">
        <v>0.55889620411094743</v>
      </c>
      <c r="H6">
        <v>1700.75</v>
      </c>
    </row>
    <row r="7" spans="1:12" x14ac:dyDescent="0.35">
      <c r="A7">
        <v>0.55753874213893462</v>
      </c>
      <c r="B7">
        <v>1700.75</v>
      </c>
      <c r="D7">
        <v>0.51626218811633462</v>
      </c>
      <c r="E7">
        <v>1239.1815000000001</v>
      </c>
      <c r="G7">
        <v>0.56208675544569875</v>
      </c>
      <c r="H7">
        <v>1808.5</v>
      </c>
    </row>
    <row r="8" spans="1:12" x14ac:dyDescent="0.35">
      <c r="A8">
        <v>0.55352575029958506</v>
      </c>
      <c r="B8">
        <v>1808.5</v>
      </c>
      <c r="D8">
        <v>0.51368226258908833</v>
      </c>
      <c r="E8">
        <v>1245.1189999999999</v>
      </c>
      <c r="G8">
        <v>0.58151885964018213</v>
      </c>
      <c r="H8">
        <v>2135.5</v>
      </c>
    </row>
    <row r="9" spans="1:12" x14ac:dyDescent="0.35">
      <c r="A9">
        <v>0.57001369859616113</v>
      </c>
      <c r="B9">
        <v>2135.5</v>
      </c>
      <c r="D9">
        <v>0.52185847210591418</v>
      </c>
      <c r="E9">
        <v>1253.6490000000001</v>
      </c>
      <c r="G9">
        <v>0.59004644343176071</v>
      </c>
      <c r="H9">
        <v>2242.75</v>
      </c>
    </row>
    <row r="10" spans="1:12" x14ac:dyDescent="0.35">
      <c r="A10">
        <v>0.58865349538282297</v>
      </c>
      <c r="B10">
        <v>2242.75</v>
      </c>
      <c r="D10">
        <v>0.51862264455410301</v>
      </c>
      <c r="E10">
        <v>1261.7945</v>
      </c>
    </row>
    <row r="11" spans="1:12" x14ac:dyDescent="0.35">
      <c r="D11">
        <v>0.54004171946732005</v>
      </c>
      <c r="E11">
        <v>1269.2284999999999</v>
      </c>
    </row>
    <row r="12" spans="1:12" x14ac:dyDescent="0.35">
      <c r="D12">
        <v>0.51526113331743451</v>
      </c>
      <c r="E12">
        <v>1276.2439999999999</v>
      </c>
      <c r="J12" t="s">
        <v>263</v>
      </c>
      <c r="K12" t="s">
        <v>265</v>
      </c>
      <c r="L12" t="s">
        <v>264</v>
      </c>
    </row>
    <row r="13" spans="1:12" x14ac:dyDescent="0.35">
      <c r="D13">
        <v>0.53408879327607495</v>
      </c>
      <c r="E13">
        <v>1283.8905</v>
      </c>
      <c r="J13">
        <v>0.52099434371061915</v>
      </c>
      <c r="K13">
        <v>0.52724987689065905</v>
      </c>
      <c r="L13">
        <f t="shared" ref="L13:L26" si="0">((K13-J13)/J13)*100</f>
        <v>1.2006911889842853</v>
      </c>
    </row>
    <row r="14" spans="1:12" x14ac:dyDescent="0.35">
      <c r="D14">
        <v>0.53929087978264623</v>
      </c>
      <c r="E14">
        <v>1290.963</v>
      </c>
      <c r="J14">
        <v>0.48730793471335132</v>
      </c>
      <c r="K14">
        <v>0.49990642918539102</v>
      </c>
      <c r="L14">
        <f t="shared" si="0"/>
        <v>2.585325124954204</v>
      </c>
    </row>
    <row r="15" spans="1:12" x14ac:dyDescent="0.35">
      <c r="D15">
        <v>0.54238318333377866</v>
      </c>
      <c r="E15">
        <v>1296.9224999999999</v>
      </c>
      <c r="J15">
        <v>0.50982072892023567</v>
      </c>
      <c r="K15">
        <v>0.5190629241522422</v>
      </c>
      <c r="L15">
        <f t="shared" si="0"/>
        <v>1.8128323757217271</v>
      </c>
    </row>
    <row r="16" spans="1:12" x14ac:dyDescent="0.35">
      <c r="D16">
        <v>0.53648641690229915</v>
      </c>
      <c r="E16">
        <v>1305.2935000000002</v>
      </c>
      <c r="J16">
        <v>0.53457215899493427</v>
      </c>
      <c r="K16">
        <v>0.54225658356677942</v>
      </c>
      <c r="L16">
        <f t="shared" si="0"/>
        <v>1.4374906067485587</v>
      </c>
    </row>
    <row r="17" spans="4:13" x14ac:dyDescent="0.35">
      <c r="D17">
        <v>0.5019863787490183</v>
      </c>
      <c r="E17">
        <v>1312.2070000000001</v>
      </c>
      <c r="J17">
        <v>0.55753874213893462</v>
      </c>
      <c r="K17">
        <v>0.55889620411094743</v>
      </c>
      <c r="L17">
        <f t="shared" si="0"/>
        <v>0.24347401703513155</v>
      </c>
    </row>
    <row r="18" spans="4:13" x14ac:dyDescent="0.35">
      <c r="D18">
        <v>0.48390987964160881</v>
      </c>
      <c r="E18">
        <v>1003.677</v>
      </c>
      <c r="J18">
        <v>0.55352575029958506</v>
      </c>
      <c r="K18">
        <v>0.56208675544569875</v>
      </c>
      <c r="L18">
        <f t="shared" si="0"/>
        <v>1.5466317766572213</v>
      </c>
    </row>
    <row r="19" spans="4:13" x14ac:dyDescent="0.35">
      <c r="D19">
        <v>0.4857111815580733</v>
      </c>
      <c r="E19">
        <v>1009.7945000000001</v>
      </c>
      <c r="J19">
        <v>0.57001369859616113</v>
      </c>
      <c r="K19">
        <v>0.58151885964018213</v>
      </c>
      <c r="L19">
        <f t="shared" si="0"/>
        <v>2.0184007984994201</v>
      </c>
    </row>
    <row r="20" spans="4:13" x14ac:dyDescent="0.35">
      <c r="D20">
        <v>0.47820454988723632</v>
      </c>
      <c r="E20">
        <v>1016.847</v>
      </c>
      <c r="J20">
        <v>0.58865349538282297</v>
      </c>
      <c r="K20">
        <v>0.59004644343176071</v>
      </c>
      <c r="L20">
        <f t="shared" si="0"/>
        <v>0.23663293599095384</v>
      </c>
    </row>
    <row r="21" spans="4:13" x14ac:dyDescent="0.35">
      <c r="D21">
        <v>0.50944834494777247</v>
      </c>
      <c r="E21">
        <v>1023.8505</v>
      </c>
      <c r="M21">
        <f>AVERAGE(L13:L20)</f>
        <v>1.3851848530739379</v>
      </c>
    </row>
    <row r="22" spans="4:13" x14ac:dyDescent="0.35">
      <c r="D22">
        <v>0.50839805547886829</v>
      </c>
      <c r="E22">
        <v>1031.1544999999999</v>
      </c>
    </row>
    <row r="23" spans="4:13" x14ac:dyDescent="0.35">
      <c r="D23">
        <v>0.50180218825636502</v>
      </c>
      <c r="E23">
        <v>1038.6485</v>
      </c>
      <c r="J23" t="s">
        <v>263</v>
      </c>
      <c r="K23" t="s">
        <v>266</v>
      </c>
      <c r="L23" t="s">
        <v>267</v>
      </c>
    </row>
    <row r="24" spans="4:13" x14ac:dyDescent="0.35">
      <c r="D24">
        <v>0.50792628240525228</v>
      </c>
      <c r="E24">
        <v>1045.1555000000001</v>
      </c>
      <c r="J24">
        <v>0.52099434371061915</v>
      </c>
      <c r="K24">
        <v>0.53068975670612317</v>
      </c>
      <c r="L24">
        <f t="shared" si="0"/>
        <v>1.860944003048379</v>
      </c>
    </row>
    <row r="25" spans="4:13" x14ac:dyDescent="0.35">
      <c r="D25">
        <v>0.49163581832406916</v>
      </c>
      <c r="E25">
        <v>1051.4320000000002</v>
      </c>
      <c r="J25">
        <v>0.50982072892023567</v>
      </c>
      <c r="K25">
        <v>0.51702860277849183</v>
      </c>
      <c r="L25">
        <f t="shared" si="0"/>
        <v>1.4138055691697615</v>
      </c>
    </row>
    <row r="26" spans="4:13" x14ac:dyDescent="0.35">
      <c r="D26">
        <v>0.49098859132757749</v>
      </c>
      <c r="E26">
        <v>1059.2865000000002</v>
      </c>
      <c r="J26">
        <v>0.48730793471335132</v>
      </c>
      <c r="K26">
        <v>0.50309767934488991</v>
      </c>
      <c r="L26">
        <f t="shared" si="0"/>
        <v>3.2401985493682921</v>
      </c>
    </row>
    <row r="27" spans="4:13" x14ac:dyDescent="0.35">
      <c r="D27">
        <v>0.49599727656011261</v>
      </c>
      <c r="E27">
        <v>1066.2560000000001</v>
      </c>
      <c r="L27">
        <f>AVERAGE(L24:L26)</f>
        <v>2.1716493738621439</v>
      </c>
    </row>
    <row r="28" spans="4:13" x14ac:dyDescent="0.35">
      <c r="D28">
        <v>0.51005980849108956</v>
      </c>
      <c r="E28">
        <v>1072.5855000000001</v>
      </c>
    </row>
    <row r="29" spans="4:13" x14ac:dyDescent="0.35">
      <c r="D29">
        <v>0.51529825959324727</v>
      </c>
      <c r="E29">
        <v>1080.8705000000002</v>
      </c>
    </row>
    <row r="30" spans="4:13" x14ac:dyDescent="0.35">
      <c r="D30">
        <v>0.5194033429388113</v>
      </c>
      <c r="E30">
        <v>1088.8815000000004</v>
      </c>
    </row>
    <row r="31" spans="4:13" x14ac:dyDescent="0.35">
      <c r="D31">
        <v>0.5079134150903869</v>
      </c>
      <c r="E31">
        <v>1097.136</v>
      </c>
    </row>
    <row r="32" spans="4:13" x14ac:dyDescent="0.35">
      <c r="D32">
        <v>0.511692030369442</v>
      </c>
      <c r="E32">
        <v>1103.665</v>
      </c>
    </row>
    <row r="33" spans="4:5" x14ac:dyDescent="0.35">
      <c r="D33">
        <v>0.52979607092372638</v>
      </c>
      <c r="E33">
        <v>1109.8855000000001</v>
      </c>
    </row>
    <row r="34" spans="4:5" x14ac:dyDescent="0.35">
      <c r="D34">
        <v>0.50696895679658882</v>
      </c>
      <c r="E34">
        <v>1117.0709999999999</v>
      </c>
    </row>
    <row r="35" spans="4:5" x14ac:dyDescent="0.35">
      <c r="D35">
        <v>0.50515910228588268</v>
      </c>
      <c r="E35">
        <v>1123.7085</v>
      </c>
    </row>
    <row r="36" spans="4:5" x14ac:dyDescent="0.35">
      <c r="D36">
        <v>0.54156004584926098</v>
      </c>
      <c r="E36">
        <v>1129.9109999999998</v>
      </c>
    </row>
    <row r="37" spans="4:5" x14ac:dyDescent="0.35">
      <c r="D37">
        <v>0.52030568282190359</v>
      </c>
      <c r="E37">
        <v>1136.8444999999999</v>
      </c>
    </row>
    <row r="38" spans="4:5" x14ac:dyDescent="0.35">
      <c r="D38">
        <v>0.54972743534422719</v>
      </c>
      <c r="E38">
        <v>1145.1500000000001</v>
      </c>
    </row>
    <row r="39" spans="4:5" x14ac:dyDescent="0.35">
      <c r="D39">
        <v>0.54766001489261817</v>
      </c>
      <c r="E39">
        <v>1153.3984999999998</v>
      </c>
    </row>
    <row r="40" spans="4:5" x14ac:dyDescent="0.35">
      <c r="D40">
        <v>0.50959505604567579</v>
      </c>
      <c r="E40">
        <v>1161.3054999999997</v>
      </c>
    </row>
    <row r="41" spans="4:5" x14ac:dyDescent="0.35">
      <c r="D41">
        <v>0.5167190432670199</v>
      </c>
      <c r="E41">
        <v>1168.2259999999997</v>
      </c>
    </row>
    <row r="42" spans="4:5" x14ac:dyDescent="0.35">
      <c r="D42">
        <v>0.51744262070143954</v>
      </c>
      <c r="E42">
        <v>1173.8194999999996</v>
      </c>
    </row>
    <row r="43" spans="4:5" x14ac:dyDescent="0.35">
      <c r="D43">
        <v>0.51318385560926527</v>
      </c>
      <c r="E43">
        <v>1179.9494999999995</v>
      </c>
    </row>
    <row r="44" spans="4:5" x14ac:dyDescent="0.35">
      <c r="D44">
        <v>0.50513049602814108</v>
      </c>
      <c r="E44">
        <v>1186.6734999999994</v>
      </c>
    </row>
    <row r="45" spans="4:5" x14ac:dyDescent="0.35">
      <c r="D45">
        <v>0.52225962357283151</v>
      </c>
      <c r="E45">
        <v>1193.4469999999997</v>
      </c>
    </row>
    <row r="46" spans="4:5" x14ac:dyDescent="0.35">
      <c r="D46">
        <v>0.49989333683746529</v>
      </c>
      <c r="E46">
        <v>1200.7075</v>
      </c>
    </row>
    <row r="47" spans="4:5" x14ac:dyDescent="0.35">
      <c r="D47">
        <v>0.5395945066729646</v>
      </c>
      <c r="E47">
        <v>1557.021</v>
      </c>
    </row>
    <row r="48" spans="4:5" x14ac:dyDescent="0.35">
      <c r="D48">
        <v>0.55145430716300448</v>
      </c>
      <c r="E48">
        <v>1565.1795</v>
      </c>
    </row>
    <row r="49" spans="4:5" x14ac:dyDescent="0.35">
      <c r="D49">
        <v>0.52725287536903165</v>
      </c>
      <c r="E49">
        <v>1573.2835</v>
      </c>
    </row>
    <row r="50" spans="4:5" x14ac:dyDescent="0.35">
      <c r="D50">
        <v>0.53741617183764157</v>
      </c>
      <c r="E50">
        <v>1580.0474999999999</v>
      </c>
    </row>
    <row r="51" spans="4:5" x14ac:dyDescent="0.35">
      <c r="D51">
        <v>0.54865892554526607</v>
      </c>
      <c r="E51">
        <v>1585.3455000000001</v>
      </c>
    </row>
    <row r="52" spans="4:5" x14ac:dyDescent="0.35">
      <c r="D52">
        <v>0.55969156415938304</v>
      </c>
      <c r="E52">
        <v>1590.7429999999999</v>
      </c>
    </row>
    <row r="53" spans="4:5" x14ac:dyDescent="0.35">
      <c r="D53">
        <v>0.55049520235753768</v>
      </c>
      <c r="E53">
        <v>1596.35</v>
      </c>
    </row>
    <row r="54" spans="4:5" x14ac:dyDescent="0.35">
      <c r="D54">
        <v>0.51520219990904381</v>
      </c>
      <c r="E54">
        <v>1601.1990000000001</v>
      </c>
    </row>
    <row r="55" spans="4:5" x14ac:dyDescent="0.35">
      <c r="D55">
        <v>0.53564299847465835</v>
      </c>
      <c r="E55">
        <v>1605.7550000000001</v>
      </c>
    </row>
    <row r="56" spans="4:5" x14ac:dyDescent="0.35">
      <c r="D56">
        <v>0.53266170327735085</v>
      </c>
      <c r="E56">
        <v>1611.1470000000002</v>
      </c>
    </row>
    <row r="57" spans="4:5" x14ac:dyDescent="0.35">
      <c r="D57">
        <v>0.53819048806537051</v>
      </c>
      <c r="E57">
        <v>1616.9010000000003</v>
      </c>
    </row>
    <row r="58" spans="4:5" x14ac:dyDescent="0.35">
      <c r="D58">
        <v>0.55196528732096928</v>
      </c>
      <c r="E58">
        <v>1623.7295000000004</v>
      </c>
    </row>
    <row r="59" spans="4:5" x14ac:dyDescent="0.35">
      <c r="D59">
        <v>0.53996739048943454</v>
      </c>
      <c r="E59">
        <v>1629.8195000000003</v>
      </c>
    </row>
    <row r="60" spans="4:5" x14ac:dyDescent="0.35">
      <c r="D60">
        <v>0.54026156357676103</v>
      </c>
      <c r="E60">
        <v>1634.874</v>
      </c>
    </row>
    <row r="61" spans="4:5" x14ac:dyDescent="0.35">
      <c r="D61">
        <v>0.55798726294829182</v>
      </c>
      <c r="E61">
        <v>1641.0935000000002</v>
      </c>
    </row>
    <row r="62" spans="4:5" x14ac:dyDescent="0.35">
      <c r="D62">
        <v>0.54966288990176138</v>
      </c>
      <c r="E62">
        <v>1646.0215000000003</v>
      </c>
    </row>
    <row r="63" spans="4:5" x14ac:dyDescent="0.35">
      <c r="D63">
        <v>0.55118928517861721</v>
      </c>
      <c r="E63">
        <v>1649.7555</v>
      </c>
    </row>
    <row r="64" spans="4:5" x14ac:dyDescent="0.35">
      <c r="D64">
        <v>0.56161031991301724</v>
      </c>
      <c r="E64">
        <v>1656.4479999999999</v>
      </c>
    </row>
    <row r="65" spans="4:5" x14ac:dyDescent="0.35">
      <c r="D65">
        <v>0.5609271440320146</v>
      </c>
      <c r="E65">
        <v>1663.3509999999999</v>
      </c>
    </row>
    <row r="66" spans="4:5" x14ac:dyDescent="0.35">
      <c r="D66">
        <v>0.53752892989891721</v>
      </c>
      <c r="E66">
        <v>1669.4655</v>
      </c>
    </row>
    <row r="67" spans="4:5" x14ac:dyDescent="0.35">
      <c r="D67">
        <v>0.54312907897027285</v>
      </c>
      <c r="E67">
        <v>1675.7535</v>
      </c>
    </row>
    <row r="68" spans="4:5" x14ac:dyDescent="0.35">
      <c r="D68">
        <v>0.56904305942782629</v>
      </c>
      <c r="E68">
        <v>1684.02</v>
      </c>
    </row>
    <row r="69" spans="4:5" x14ac:dyDescent="0.35">
      <c r="D69">
        <v>0.57339375230374312</v>
      </c>
      <c r="E69">
        <v>1690.6254999999999</v>
      </c>
    </row>
    <row r="70" spans="4:5" x14ac:dyDescent="0.35">
      <c r="D70">
        <v>0.57704533460584451</v>
      </c>
      <c r="E70">
        <v>1696.068</v>
      </c>
    </row>
    <row r="71" spans="4:5" x14ac:dyDescent="0.35">
      <c r="D71">
        <v>0.55496733868564363</v>
      </c>
      <c r="E71">
        <v>1702.8115000000003</v>
      </c>
    </row>
    <row r="72" spans="4:5" x14ac:dyDescent="0.35">
      <c r="D72">
        <v>0.54996004750921013</v>
      </c>
      <c r="E72">
        <v>1710.5515</v>
      </c>
    </row>
    <row r="73" spans="4:5" x14ac:dyDescent="0.35">
      <c r="D73">
        <v>0.56895998143789828</v>
      </c>
      <c r="E73">
        <v>1718.1870000000001</v>
      </c>
    </row>
    <row r="74" spans="4:5" x14ac:dyDescent="0.35">
      <c r="D74">
        <v>0.57082406016949994</v>
      </c>
      <c r="E74">
        <v>1725.5305000000001</v>
      </c>
    </row>
    <row r="75" spans="4:5" x14ac:dyDescent="0.35">
      <c r="D75">
        <v>0.55735867453718968</v>
      </c>
      <c r="E75">
        <v>1733.154</v>
      </c>
    </row>
    <row r="76" spans="4:5" x14ac:dyDescent="0.35">
      <c r="D76">
        <v>0.55026047932798527</v>
      </c>
      <c r="E76">
        <v>1740.0485000000001</v>
      </c>
    </row>
    <row r="77" spans="4:5" x14ac:dyDescent="0.35">
      <c r="D77">
        <v>0.55724557566653188</v>
      </c>
      <c r="E77">
        <v>1747.4684999999999</v>
      </c>
    </row>
    <row r="78" spans="4:5" x14ac:dyDescent="0.35">
      <c r="D78">
        <v>0.55157720704321611</v>
      </c>
      <c r="E78">
        <v>1763.65</v>
      </c>
    </row>
    <row r="79" spans="4:5" x14ac:dyDescent="0.35">
      <c r="D79">
        <v>0.5552313265366754</v>
      </c>
      <c r="E79">
        <v>1771.8244999999999</v>
      </c>
    </row>
    <row r="80" spans="4:5" x14ac:dyDescent="0.35">
      <c r="D80">
        <v>0.55911974839428003</v>
      </c>
      <c r="E80">
        <v>1778.7764999999999</v>
      </c>
    </row>
    <row r="81" spans="4:5" x14ac:dyDescent="0.35">
      <c r="D81">
        <v>0.55013612497851061</v>
      </c>
      <c r="E81">
        <v>1785.3854999999999</v>
      </c>
    </row>
    <row r="82" spans="4:5" x14ac:dyDescent="0.35">
      <c r="D82">
        <v>0.57370309807911779</v>
      </c>
      <c r="E82">
        <v>1793.5454999999999</v>
      </c>
    </row>
    <row r="83" spans="4:5" x14ac:dyDescent="0.35">
      <c r="D83">
        <v>0.56061106015827034</v>
      </c>
      <c r="E83">
        <v>1800.06</v>
      </c>
    </row>
    <row r="84" spans="4:5" x14ac:dyDescent="0.35">
      <c r="D84">
        <v>0.57060902614424014</v>
      </c>
      <c r="E84">
        <v>1806.1755000000001</v>
      </c>
    </row>
    <row r="85" spans="4:5" x14ac:dyDescent="0.35">
      <c r="D85">
        <v>0.56912907675568669</v>
      </c>
      <c r="E85">
        <v>1812.7025000000001</v>
      </c>
    </row>
    <row r="86" spans="4:5" x14ac:dyDescent="0.35">
      <c r="D86">
        <v>0.55200492952668678</v>
      </c>
      <c r="E86">
        <v>1818.9785000000002</v>
      </c>
    </row>
    <row r="87" spans="4:5" x14ac:dyDescent="0.35">
      <c r="D87">
        <v>0.56640447265657645</v>
      </c>
      <c r="E87">
        <v>1824.6704999999999</v>
      </c>
    </row>
    <row r="88" spans="4:5" x14ac:dyDescent="0.35">
      <c r="D88">
        <v>0.55445436486186472</v>
      </c>
      <c r="E88">
        <v>1830.0625</v>
      </c>
    </row>
    <row r="89" spans="4:5" x14ac:dyDescent="0.35">
      <c r="D89">
        <v>0.55591317525941497</v>
      </c>
      <c r="E89">
        <v>1837.5045000000002</v>
      </c>
    </row>
    <row r="90" spans="4:5" x14ac:dyDescent="0.35">
      <c r="D90">
        <v>0.56852113239070634</v>
      </c>
      <c r="E90">
        <v>1845.6480000000001</v>
      </c>
    </row>
    <row r="91" spans="4:5" x14ac:dyDescent="0.35">
      <c r="D91">
        <v>0.58179983345453545</v>
      </c>
      <c r="E91">
        <v>1851.2149999999999</v>
      </c>
    </row>
    <row r="92" spans="4:5" x14ac:dyDescent="0.35">
      <c r="D92">
        <v>0.59216113817482352</v>
      </c>
      <c r="E92">
        <v>2081.9805000000001</v>
      </c>
    </row>
    <row r="93" spans="4:5" x14ac:dyDescent="0.35">
      <c r="D93">
        <v>0.58288560082464425</v>
      </c>
      <c r="E93">
        <v>2089.9874999999997</v>
      </c>
    </row>
    <row r="94" spans="4:5" x14ac:dyDescent="0.35">
      <c r="D94">
        <v>0.58447785571986233</v>
      </c>
      <c r="E94">
        <v>2097.5274999999997</v>
      </c>
    </row>
    <row r="95" spans="4:5" x14ac:dyDescent="0.35">
      <c r="D95">
        <v>0.58935399277974465</v>
      </c>
      <c r="E95">
        <v>2104.6689999999999</v>
      </c>
    </row>
    <row r="96" spans="4:5" x14ac:dyDescent="0.35">
      <c r="D96">
        <v>0.58412966187126536</v>
      </c>
      <c r="E96">
        <v>2112.0250000000001</v>
      </c>
    </row>
    <row r="97" spans="4:5" x14ac:dyDescent="0.35">
      <c r="D97">
        <v>0.5745979174052771</v>
      </c>
      <c r="E97">
        <v>2118.3979999999997</v>
      </c>
    </row>
    <row r="98" spans="4:5" x14ac:dyDescent="0.35">
      <c r="D98">
        <v>0.59168603581417012</v>
      </c>
      <c r="E98">
        <v>2124.5284999999994</v>
      </c>
    </row>
    <row r="99" spans="4:5" x14ac:dyDescent="0.35">
      <c r="D99">
        <v>0.58508509295481748</v>
      </c>
      <c r="E99">
        <v>2132.0494999999996</v>
      </c>
    </row>
    <row r="100" spans="4:5" x14ac:dyDescent="0.35">
      <c r="D100">
        <v>0.58487801908403314</v>
      </c>
      <c r="E100">
        <v>2140.2459999999996</v>
      </c>
    </row>
    <row r="101" spans="4:5" x14ac:dyDescent="0.35">
      <c r="D101">
        <v>0.5912642831504944</v>
      </c>
      <c r="E101">
        <v>2147.0729999999999</v>
      </c>
    </row>
    <row r="102" spans="4:5" x14ac:dyDescent="0.35">
      <c r="D102">
        <v>0.57221879528353214</v>
      </c>
      <c r="E102">
        <v>2152.1609999999996</v>
      </c>
    </row>
    <row r="103" spans="4:5" x14ac:dyDescent="0.35">
      <c r="D103">
        <v>0.56545581389711963</v>
      </c>
      <c r="E103">
        <v>2157.2494999999994</v>
      </c>
    </row>
    <row r="104" spans="4:5" x14ac:dyDescent="0.35">
      <c r="D104">
        <v>0.56144715562633341</v>
      </c>
      <c r="E104">
        <v>2163.4664999999995</v>
      </c>
    </row>
    <row r="105" spans="4:5" x14ac:dyDescent="0.35">
      <c r="D105">
        <v>0.59119455711582869</v>
      </c>
      <c r="E105">
        <v>2170.94</v>
      </c>
    </row>
    <row r="106" spans="4:5" x14ac:dyDescent="0.35">
      <c r="D106">
        <v>0.58493923622704813</v>
      </c>
      <c r="E106">
        <v>2177.4479999999999</v>
      </c>
    </row>
    <row r="107" spans="4:5" x14ac:dyDescent="0.35">
      <c r="D107">
        <v>0.56852659831392038</v>
      </c>
      <c r="E107">
        <v>2183.4984999999997</v>
      </c>
    </row>
    <row r="108" spans="4:5" x14ac:dyDescent="0.35">
      <c r="D108">
        <v>0.5761902507166563</v>
      </c>
      <c r="E108">
        <v>2190.1039999999998</v>
      </c>
    </row>
    <row r="109" spans="4:5" x14ac:dyDescent="0.35">
      <c r="D109">
        <v>0.56363225669465011</v>
      </c>
      <c r="E109">
        <v>2195.654</v>
      </c>
    </row>
    <row r="110" spans="4:5" x14ac:dyDescent="0.35">
      <c r="D110">
        <v>0.58175612829481926</v>
      </c>
      <c r="E110">
        <v>2201.9789999999998</v>
      </c>
    </row>
    <row r="111" spans="4:5" x14ac:dyDescent="0.35">
      <c r="D111">
        <v>0.59525014918413965</v>
      </c>
      <c r="E111">
        <v>2208.1074999999996</v>
      </c>
    </row>
    <row r="112" spans="4:5" x14ac:dyDescent="0.35">
      <c r="D112">
        <v>0.58349649418824434</v>
      </c>
      <c r="E112">
        <v>2212.6229999999996</v>
      </c>
    </row>
    <row r="113" spans="4:5" x14ac:dyDescent="0.35">
      <c r="D113">
        <v>0.6030250827268584</v>
      </c>
      <c r="E113">
        <v>2217.2419999999997</v>
      </c>
    </row>
    <row r="114" spans="4:5" x14ac:dyDescent="0.35">
      <c r="D114">
        <v>0.60229072405742357</v>
      </c>
      <c r="E114">
        <v>2222.1284999999998</v>
      </c>
    </row>
    <row r="115" spans="4:5" x14ac:dyDescent="0.35">
      <c r="D115">
        <v>0.61448978269290955</v>
      </c>
      <c r="E115">
        <v>2228.7404999999999</v>
      </c>
    </row>
    <row r="116" spans="4:5" x14ac:dyDescent="0.35">
      <c r="D116">
        <v>0.56559018004816242</v>
      </c>
      <c r="E116">
        <v>2234.8944999999999</v>
      </c>
    </row>
    <row r="117" spans="4:5" x14ac:dyDescent="0.35">
      <c r="D117">
        <v>0.5996567368133553</v>
      </c>
      <c r="E117">
        <v>2239.5034999999998</v>
      </c>
    </row>
    <row r="118" spans="4:5" x14ac:dyDescent="0.35">
      <c r="D118">
        <v>0.59065663073512398</v>
      </c>
      <c r="E118">
        <v>2244.2894999999999</v>
      </c>
    </row>
    <row r="119" spans="4:5" x14ac:dyDescent="0.35">
      <c r="D119">
        <v>0.60051785981747963</v>
      </c>
      <c r="E119">
        <v>2249.8134999999997</v>
      </c>
    </row>
    <row r="120" spans="4:5" x14ac:dyDescent="0.35">
      <c r="D120">
        <v>0.58801581413867132</v>
      </c>
      <c r="E120">
        <v>2256.0329999999999</v>
      </c>
    </row>
    <row r="121" spans="4:5" x14ac:dyDescent="0.35">
      <c r="D121">
        <v>0.5702096480539246</v>
      </c>
      <c r="E121">
        <v>2261.8980000000001</v>
      </c>
    </row>
    <row r="122" spans="4:5" x14ac:dyDescent="0.35">
      <c r="D122">
        <v>0.58764933326612201</v>
      </c>
      <c r="E122">
        <v>2267.6570000000002</v>
      </c>
    </row>
    <row r="123" spans="4:5" x14ac:dyDescent="0.35">
      <c r="D123">
        <v>0.58369945175278404</v>
      </c>
      <c r="E123">
        <v>2272.4690000000001</v>
      </c>
    </row>
    <row r="124" spans="4:5" x14ac:dyDescent="0.35">
      <c r="D124">
        <v>0.59516454061145863</v>
      </c>
      <c r="E124">
        <v>2276.9710000000005</v>
      </c>
    </row>
    <row r="125" spans="4:5" x14ac:dyDescent="0.35">
      <c r="D125">
        <v>0.60554819044871899</v>
      </c>
      <c r="E125">
        <v>2283.3775000000001</v>
      </c>
    </row>
    <row r="126" spans="4:5" x14ac:dyDescent="0.35">
      <c r="D126">
        <v>0.60404317096195048</v>
      </c>
      <c r="E126">
        <v>2290.3474999999999</v>
      </c>
    </row>
  </sheetData>
  <phoneticPr fontId="1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header+full cores</vt:lpstr>
      <vt:lpstr>&lt;9 cm pieces</vt:lpstr>
      <vt:lpstr>2-3 cm pieces</vt:lpstr>
      <vt:lpstr>graphs</vt:lpstr>
      <vt:lpstr>graphs1</vt:lpstr>
    </vt:vector>
  </TitlesOfParts>
  <Company>USACRREL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Elyse Williamson</dc:creator>
  <cp:lastModifiedBy>Elizabeth Morris</cp:lastModifiedBy>
  <dcterms:created xsi:type="dcterms:W3CDTF">2007-07-18T19:15:11Z</dcterms:created>
  <dcterms:modified xsi:type="dcterms:W3CDTF">2026-05-03T13:36:10Z</dcterms:modified>
</cp:coreProperties>
</file>